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52" windowHeight="36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'Sheet1'!$A:$S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<sst xmlns="http://schemas.openxmlformats.org/spreadsheetml/2006/main" count="117" uniqueCount="97">
  <si>
    <t>บ.กศ.</t>
  </si>
  <si>
    <t>กศ.บป.</t>
  </si>
  <si>
    <t>บัณฑิต</t>
  </si>
  <si>
    <t>แผ่นดิน</t>
  </si>
  <si>
    <t>จำแนกตามประเด็นยุทธศาสตร์ของแผนกลยุทธ์มหาวิทยาลัยราชภัฏกำแพงเพชร</t>
  </si>
  <si>
    <t>หน่วย : บาท</t>
  </si>
  <si>
    <t>งาน / โครงการ</t>
  </si>
  <si>
    <t>ความสอดคล้องกับกลยุทธ์มหาวิทยาลัยที่</t>
  </si>
  <si>
    <t>แหล่งงบ</t>
  </si>
  <si>
    <t>ค่าจ้างชั่วคราว</t>
  </si>
  <si>
    <t>ค่าตอบแทน ใช้สอย วัสดุ</t>
  </si>
  <si>
    <t>ค่าครุภัณฑ์ที่ดินฯ</t>
  </si>
  <si>
    <t>เงินอุดหนุน</t>
  </si>
  <si>
    <t>รายจ่ายอื่น</t>
  </si>
  <si>
    <t>รวมทั้งสิ้น</t>
  </si>
  <si>
    <t xml:space="preserve"> ค่าตอบ แทน</t>
  </si>
  <si>
    <t>ค่าใช้สอย</t>
  </si>
  <si>
    <t>ค่าวัสดุ</t>
  </si>
  <si>
    <t>ค่าครุภัณฑ์</t>
  </si>
  <si>
    <t>ค่าที่ดินสิ่งก่อสร้าง</t>
  </si>
  <si>
    <t>1.</t>
  </si>
  <si>
    <t>2.</t>
  </si>
  <si>
    <t>3.</t>
  </si>
  <si>
    <t>4.</t>
  </si>
  <si>
    <t>5.</t>
  </si>
  <si>
    <t>ฯลฯ</t>
  </si>
  <si>
    <t>รวมประเด็นยุทธศาสตร์ที่ 1</t>
  </si>
  <si>
    <t>รวมประเด็นยุทธศาสตร์ที่ 2</t>
  </si>
  <si>
    <t>รวมประเด็นยุทธศาสตร์ที่ 3</t>
  </si>
  <si>
    <t>รวมประเด็นยุทธศาสตร์ที่ 4</t>
  </si>
  <si>
    <t>รวมประเด็นยุทธศาสตร์ที่ 5</t>
  </si>
  <si>
    <t>รวมประเด็นยุทธศาสตร์ที่ 6</t>
  </si>
  <si>
    <t>รวมเงินตามแหล่งเงิน</t>
  </si>
  <si>
    <t>รวมเงินทั้งหมด</t>
  </si>
  <si>
    <t>ค่าสาธารณูปโภค</t>
  </si>
  <si>
    <t>รวมประเด็นยุทธศาสตร์ที่ 7</t>
  </si>
  <si>
    <t>ตัวชี้วัด</t>
  </si>
  <si>
    <t>ความสอดคล้องตัวบ่งชี้ สมศ.</t>
  </si>
  <si>
    <t xml:space="preserve">ประเด็นยุทธศาสตร์ที่ 5 </t>
  </si>
  <si>
    <t xml:space="preserve">ประเด็นยุทธศาสตร์ที่ 6 </t>
  </si>
  <si>
    <t xml:space="preserve">ประเด็นยุทธศาสตร์ที่ 7 </t>
  </si>
  <si>
    <t xml:space="preserve">ความสอดคล้อง ตัวบ่งชี้ (คณะ/สถาบันฯ) </t>
  </si>
  <si>
    <t>ประเด็นยุทธศาสตร์ที่ 3. การยกระดับคุณภาพและมาตรฐานการผลิตบัณฑิตให้มีคุณภาพสร้างสรรค์สังคม</t>
  </si>
  <si>
    <t>ประเด็นยุทธศาสตร์ที่ 1. การพัฒนาท้องถิ่นด้วยพันธกิจสัมพันธ์มหาวิทยาลัยกับสังคมท้องถิ่นด้วยศาสตร์พระราชา</t>
  </si>
  <si>
    <t>ประเด็นยุทธศาสตร์ที่ 2. การยกระดับมาตรฐานการผลิตและพัฒนาครู</t>
  </si>
  <si>
    <t>สรุป  งาน / โครงการ  และงบประมาณ  ประจำปีงบประมาณ  พ.ศ.2566</t>
  </si>
  <si>
    <t>ประเด็นยุทธศาสตร์ที่ 4. การพัฒนาสู่มหาวิทยาลัยสมรรถนะสูง</t>
  </si>
  <si>
    <t>หน่วยงาน คณะครุศาสตร์</t>
  </si>
  <si>
    <t>1. การส่งเสริมการจัดการเรียนรู้แบบสะเต็มศึกษา</t>
  </si>
  <si>
    <t>2. ยกระดับการจัดการเรียนรู้ โรงเรียนเครือข่ายขนาดเล็ก</t>
  </si>
  <si>
    <t>3. พัฒนาวารสารคณะครุศาสตร์</t>
  </si>
  <si>
    <t>4. พัฒนางานวิจัยคณะครุศาสตร์</t>
  </si>
  <si>
    <t>5. ทำนุบำรุงศิลปวัฒนธรรมคณะครุศาสตร์</t>
  </si>
  <si>
    <t>6. การบูรณาการการจัดการเรียนการสอนภาษาอังกฤษร่วมกับการบริการวิชาการ</t>
  </si>
  <si>
    <t>7. บูรณาการพันธกิจระดับหลักสูตรเพื่อพัฒนาทักษะในศตวรรษที่ 21 โปรแกรมวิชาคณิตศาสตร์</t>
  </si>
  <si>
    <t>8. โครงการบูรณาการพันธกิจระดับหลักสูตรเพื่อพัฒนาทักษะในศตวรรษที่ 21 โปรแกรมวิชาภาษาไทย</t>
  </si>
  <si>
    <t>9. การบูรณาการพันธกิจระดับหลักสูตรเพื่อพัฒนาทักษะในศตวรรษที่ 21 โปรแกรมวิชาวิทยาศาสตร์</t>
  </si>
  <si>
    <t>10. บูรณาการพันธกิจระดับหลักสูตรเพื่อพัฒนาทักษะในศตวรรษที่ 21 สาขาวิชาการศึกษาปฐมวัย</t>
  </si>
  <si>
    <t>11. การบูรณาการพันธกิจระดับหลักสูตรเพื่อพัฒนาทักษะในศตวรรษที่ 21 โปรแกรมวิชาคอมพิวเตอร์</t>
  </si>
  <si>
    <t>12. โครงการบูรณาการพันธกิจระดับหลักสูตรเพื่อพัฒนาทักษะในศตวรรษที่ 21โปรแกรมวิชาสังคมศึกษา</t>
  </si>
  <si>
    <t>13. บูรณาการพันธกิจระดับหลักสูตรเพื่อพัฒนาทักษะในศตวรรษที่ 21 โปรแกรมวิชาการประถมศึกษา</t>
  </si>
  <si>
    <t>14. บูรณาการพันธกิจระดับหลักสูตรเพื่อพัฒนาทักษะในศตวรรษที่ 21 โปรแกรมวิชาภาษาจีน</t>
  </si>
  <si>
    <t>15. บูรณาการพันธกิจระดับหลักสูตรเพื่อพัฒนาทักษะในศตวรรษที่ 21 โปรแกรมวิชาพลศึกษา</t>
  </si>
  <si>
    <t>1. ส่งเสริมศักยภาพบุคลากรคณะครุศาสตร์</t>
  </si>
  <si>
    <t>2. ยกระดับมาตรฐานสมรรถนะบัณฑิตครูสู่ความเป็นเลิศ</t>
  </si>
  <si>
    <t>3. พัฒนาความรู้ ทักษะด้านภาษาอังกฤษในศตวรรษที่ 21 สำหรับนักศึกษาครู</t>
  </si>
  <si>
    <t>4. การส่งเสริมคุณภาพการศึกษาโรงเรียนตำรวจตระเวนชายแดน</t>
  </si>
  <si>
    <t>5. การพัฒนางานบริการการศึกษาและศูนย์การศึกษาพิเศษสู่ความเป็นเลิศ</t>
  </si>
  <si>
    <t>6. สนับสนุนการเผยแพร่ผลงานวิจัยของนักศึกษาในงานประชุมวิชาการระดับชาติ</t>
  </si>
  <si>
    <t>7. สนับสนุนค่าใช้จ่ายในการจัดการโรงเรียนอนุบาลราชภัฏกำแพงเพชร</t>
  </si>
  <si>
    <t>8. บริหารจัดการโรงเรียนอนุบาลราชภัฏกำแพงเพชร</t>
  </si>
  <si>
    <t>9. ส่งเสริมคุณลักษณะความเป็นครูการประถมศึกษา</t>
  </si>
  <si>
    <t>10. พัฒนาสมรรถนะนักศึกษาครูโปรแกรมวิชาพลศึกษา</t>
  </si>
  <si>
    <t>11. เสริมสร้างคุณลักษณะบัณฑิตนักศึกษาโปรแกรมวิชาภาษาจีน</t>
  </si>
  <si>
    <t>12. พัฒนานักศึกษาโปรแกรมวิชาวิทยาศาสตร์ทั่วไป</t>
  </si>
  <si>
    <t>13. พัฒนาคุณลักษณะบัณฑิตคณิตศาสตร์</t>
  </si>
  <si>
    <t>14. เสริมสร้างคุณลักษณะบัณฑิตโปรแกรมวิชาการศึกษาปฐมวัย</t>
  </si>
  <si>
    <t>15. พัฒนาศักยภาพนักศึกษาโปรแกรมวิชาคอมพิวเตอร์</t>
  </si>
  <si>
    <t>16. ศึกษาดูงานโปรแกรมวิชาคอมพิวเตอร์</t>
  </si>
  <si>
    <t>17. พัฒนาทักษะและคุณลักษณะความเป็นครูสังคมศึกษามืออาชีพ</t>
  </si>
  <si>
    <t>18. ศึกษาดูงานเพื่อเสริมสร้างความเป็นครู เรียนรู้นอกสถานที่</t>
  </si>
  <si>
    <t>19. กิจกรรมเตรียมความพร้อมก่อนเข้าเรียน (ภาษาอังกฤษ) FIRST START</t>
  </si>
  <si>
    <t>20. ค่ายสร้างครูภาษาไทย</t>
  </si>
  <si>
    <t>1. พัฒนาและบริหารหลักสูตร</t>
  </si>
  <si>
    <t>2. พัฒนานักศึกษาคณะครุศาสตร์</t>
  </si>
  <si>
    <t>3. พัฒนาคุณลักษณะและทักษะนักศึกษาคณะครุศาสตร์</t>
  </si>
  <si>
    <t>4. วันคริสต์มาสและการแข่งขันทักษะด้านภาษาอังกฤษ</t>
  </si>
  <si>
    <t>5. ส่งเสริมศักยภาพของนักศึกษาด้านการวิจัยเพื่อพัฒนาการเรียนการสอนภาษาอังกฤษ</t>
  </si>
  <si>
    <t>6. พัฒนาทักษะในศตวรรษที่ 21</t>
  </si>
  <si>
    <t>7. ส่งเสริมศักยภาพของบุคลากรโปรแกรมวิชาภาษาไทยด้านงานวิจัย</t>
  </si>
  <si>
    <t>8. เตรียมความพร้อมนักศึกษาใหม่โปรแกรมวิชาภาษาไทย ปีการศึกษา 2566</t>
  </si>
  <si>
    <t>9. การอบรมเชิงปฏิบัติการทักษะทางภาษาไทยสำหรับนักศึกษาครูในศตวรรษที่ 21  ปีการศึกษา 2566</t>
  </si>
  <si>
    <t>10. ส่งเสริมคุณลักษณะบัณฑิตภาษาไทย</t>
  </si>
  <si>
    <t>11. เตรียมสอบบรรจุและยกระดับสมรรถนะตามมาตรฐานบัณฑิตครูของสาขาภาษาไทย</t>
  </si>
  <si>
    <t>12. อนุรักษ์ศิลปวัฒนธรรม</t>
  </si>
  <si>
    <t>1. บริหารจัดการสำนักงานคณบดีคณะครุศาสตร์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</si>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</sst>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0"/>
      <name val="Angsana New"/>
      <family val="1"/>
    </font>
    <font>
      <b/>
      <sz val="13"/>
      <name val="Angsana New"/>
      <family val="1"/>
    </font>
    <font>
      <b/>
      <sz val="10"/>
      <name val="Arial"/>
      <family val="2"/>
    </font>
    <font>
      <b/>
      <sz val="12"/>
      <name val="Angsana New"/>
      <family val="1"/>
    </font>
    <font>
      <b/>
      <sz val="11"/>
      <name val="Angsana New"/>
      <family val="1"/>
    </font>
    <font>
      <b/>
      <sz val="11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" fontId="3" fillId="0" borderId="0" xfId="44" applyNumberFormat="1" applyFont="1" applyAlignment="1">
      <alignment horizontal="center"/>
      <protection/>
    </xf>
    <xf numFmtId="4" fontId="3" fillId="0" borderId="0" xfId="44" applyNumberFormat="1" applyFont="1" applyBorder="1" applyAlignment="1">
      <alignment horizontal="left"/>
      <protection/>
    </xf>
    <xf numFmtId="4" fontId="3" fillId="0" borderId="0" xfId="44" applyNumberFormat="1" applyFont="1" applyAlignment="1">
      <alignment horizontal="center"/>
      <protection/>
    </xf>
    <xf numFmtId="4" fontId="3" fillId="0" borderId="0" xfId="44" applyNumberFormat="1" applyFont="1" applyBorder="1" applyAlignment="1">
      <alignment horizontal="right"/>
      <protection/>
    </xf>
    <xf numFmtId="0" fontId="5" fillId="0" borderId="10" xfId="44" applyFont="1" applyBorder="1" applyAlignment="1">
      <alignment horizontal="center"/>
      <protection/>
    </xf>
    <xf numFmtId="0" fontId="3" fillId="0" borderId="11" xfId="44" applyFont="1" applyBorder="1">
      <alignment/>
      <protection/>
    </xf>
    <xf numFmtId="0" fontId="3" fillId="0" borderId="11" xfId="44" applyFont="1" applyBorder="1" applyAlignment="1">
      <alignment horizontal="center"/>
      <protection/>
    </xf>
    <xf numFmtId="0" fontId="5" fillId="0" borderId="12" xfId="44" applyFont="1" applyBorder="1" applyAlignment="1">
      <alignment horizontal="center"/>
      <protection/>
    </xf>
    <xf numFmtId="0" fontId="3" fillId="0" borderId="13" xfId="44" applyFont="1" applyBorder="1" applyAlignment="1">
      <alignment horizontal="center"/>
      <protection/>
    </xf>
    <xf numFmtId="0" fontId="3" fillId="0" borderId="14" xfId="44" applyFont="1" applyBorder="1">
      <alignment/>
      <protection/>
    </xf>
    <xf numFmtId="0" fontId="5" fillId="0" borderId="15" xfId="44" applyFont="1" applyBorder="1" applyAlignment="1">
      <alignment horizontal="center"/>
      <protection/>
    </xf>
    <xf numFmtId="0" fontId="3" fillId="0" borderId="16" xfId="44" applyFont="1" applyBorder="1">
      <alignment/>
      <protection/>
    </xf>
    <xf numFmtId="0" fontId="3" fillId="0" borderId="16" xfId="44" applyFont="1" applyBorder="1" applyAlignment="1">
      <alignment horizontal="center"/>
      <protection/>
    </xf>
    <xf numFmtId="49" fontId="3" fillId="0" borderId="17" xfId="44" applyNumberFormat="1" applyFont="1" applyBorder="1" applyAlignment="1">
      <alignment wrapText="1"/>
      <protection/>
    </xf>
    <xf numFmtId="49" fontId="3" fillId="0" borderId="13" xfId="44" applyNumberFormat="1" applyFont="1" applyBorder="1" applyAlignment="1">
      <alignment wrapText="1"/>
      <protection/>
    </xf>
    <xf numFmtId="49" fontId="3" fillId="0" borderId="18" xfId="44" applyNumberFormat="1" applyFont="1" applyBorder="1" applyAlignment="1">
      <alignment wrapText="1"/>
      <protection/>
    </xf>
    <xf numFmtId="0" fontId="3" fillId="0" borderId="17" xfId="44" applyFont="1" applyBorder="1" applyAlignment="1">
      <alignment horizontal="center"/>
      <protection/>
    </xf>
    <xf numFmtId="0" fontId="3" fillId="0" borderId="18" xfId="44" applyFont="1" applyBorder="1" applyAlignment="1">
      <alignment horizontal="center"/>
      <protection/>
    </xf>
    <xf numFmtId="0" fontId="5" fillId="0" borderId="19" xfId="44" applyFont="1" applyBorder="1" applyAlignment="1">
      <alignment horizontal="center"/>
      <protection/>
    </xf>
    <xf numFmtId="0" fontId="5" fillId="0" borderId="20" xfId="44" applyFont="1" applyBorder="1" applyAlignment="1">
      <alignment/>
      <protection/>
    </xf>
    <xf numFmtId="0" fontId="5" fillId="0" borderId="19" xfId="44" applyFont="1" applyBorder="1" applyAlignment="1">
      <alignment/>
      <protection/>
    </xf>
    <xf numFmtId="194" fontId="3" fillId="0" borderId="17" xfId="38" applyFont="1" applyBorder="1" applyAlignment="1">
      <alignment shrinkToFit="1"/>
    </xf>
    <xf numFmtId="194" fontId="3" fillId="0" borderId="21" xfId="38" applyFont="1" applyBorder="1" applyAlignment="1">
      <alignment shrinkToFit="1"/>
    </xf>
    <xf numFmtId="194" fontId="3" fillId="0" borderId="13" xfId="38" applyFont="1" applyBorder="1" applyAlignment="1">
      <alignment shrinkToFit="1"/>
    </xf>
    <xf numFmtId="194" fontId="3" fillId="0" borderId="22" xfId="38" applyFont="1" applyBorder="1" applyAlignment="1">
      <alignment shrinkToFit="1"/>
    </xf>
    <xf numFmtId="194" fontId="3" fillId="0" borderId="18" xfId="38" applyFont="1" applyBorder="1" applyAlignment="1">
      <alignment shrinkToFit="1"/>
    </xf>
    <xf numFmtId="194" fontId="3" fillId="0" borderId="23" xfId="38" applyFont="1" applyBorder="1" applyAlignment="1">
      <alignment shrinkToFit="1"/>
    </xf>
    <xf numFmtId="194" fontId="3" fillId="0" borderId="24" xfId="38" applyFont="1" applyBorder="1" applyAlignment="1">
      <alignment shrinkToFit="1"/>
    </xf>
    <xf numFmtId="194" fontId="3" fillId="0" borderId="19" xfId="38" applyFont="1" applyBorder="1" applyAlignment="1">
      <alignment shrinkToFit="1"/>
    </xf>
    <xf numFmtId="194" fontId="3" fillId="0" borderId="24" xfId="44" applyNumberFormat="1" applyFont="1" applyBorder="1" applyAlignment="1">
      <alignment shrinkToFit="1"/>
      <protection/>
    </xf>
    <xf numFmtId="194" fontId="5" fillId="0" borderId="24" xfId="38" applyFont="1" applyBorder="1" applyAlignment="1">
      <alignment shrinkToFit="1"/>
    </xf>
    <xf numFmtId="194" fontId="3" fillId="0" borderId="11" xfId="38" applyFont="1" applyBorder="1" applyAlignment="1">
      <alignment horizontal="center" shrinkToFit="1"/>
    </xf>
    <xf numFmtId="194" fontId="3" fillId="0" borderId="25" xfId="38" applyFont="1" applyBorder="1" applyAlignment="1">
      <alignment horizontal="center" shrinkToFit="1"/>
    </xf>
    <xf numFmtId="194" fontId="3" fillId="0" borderId="26" xfId="38" applyFont="1" applyBorder="1" applyAlignment="1">
      <alignment shrinkToFit="1"/>
    </xf>
    <xf numFmtId="194" fontId="3" fillId="0" borderId="25" xfId="38" applyFont="1" applyBorder="1" applyAlignment="1">
      <alignment shrinkToFit="1"/>
    </xf>
    <xf numFmtId="194" fontId="3" fillId="0" borderId="13" xfId="38" applyFont="1" applyBorder="1" applyAlignment="1">
      <alignment horizontal="center" shrinkToFit="1"/>
    </xf>
    <xf numFmtId="194" fontId="3" fillId="0" borderId="16" xfId="38" applyFont="1" applyBorder="1" applyAlignment="1">
      <alignment horizontal="center" shrinkToFit="1"/>
    </xf>
    <xf numFmtId="194" fontId="3" fillId="0" borderId="27" xfId="38" applyFont="1" applyBorder="1" applyAlignment="1">
      <alignment horizontal="center" shrinkToFit="1"/>
    </xf>
    <xf numFmtId="194" fontId="3" fillId="0" borderId="28" xfId="38" applyFont="1" applyBorder="1" applyAlignment="1">
      <alignment shrinkToFit="1"/>
    </xf>
    <xf numFmtId="194" fontId="3" fillId="0" borderId="27" xfId="38" applyFont="1" applyBorder="1" applyAlignment="1">
      <alignment shrinkToFit="1"/>
    </xf>
    <xf numFmtId="194" fontId="3" fillId="0" borderId="29" xfId="38" applyFont="1" applyBorder="1" applyAlignment="1">
      <alignment horizontal="center" shrinkToFit="1"/>
    </xf>
    <xf numFmtId="0" fontId="5" fillId="0" borderId="29" xfId="44" applyFont="1" applyBorder="1" applyAlignment="1">
      <alignment horizontal="center"/>
      <protection/>
    </xf>
    <xf numFmtId="0" fontId="6" fillId="0" borderId="25" xfId="44" applyFont="1" applyFill="1" applyBorder="1" applyAlignment="1">
      <alignment horizontal="center" vertical="center" wrapText="1"/>
      <protection/>
    </xf>
    <xf numFmtId="0" fontId="8" fillId="0" borderId="30" xfId="44" applyFont="1" applyFill="1" applyBorder="1" applyAlignment="1">
      <alignment horizontal="center" vertical="center" wrapText="1"/>
      <protection/>
    </xf>
    <xf numFmtId="0" fontId="8" fillId="0" borderId="27" xfId="44" applyFont="1" applyFill="1" applyBorder="1" applyAlignment="1">
      <alignment horizontal="center" vertical="center" wrapText="1"/>
      <protection/>
    </xf>
    <xf numFmtId="0" fontId="10" fillId="0" borderId="25" xfId="44" applyFont="1" applyFill="1" applyBorder="1" applyAlignment="1">
      <alignment horizontal="center" vertical="center" wrapText="1"/>
      <protection/>
    </xf>
    <xf numFmtId="0" fontId="11" fillId="0" borderId="30" xfId="44" applyFont="1" applyFill="1" applyBorder="1" applyAlignment="1">
      <alignment horizontal="center" vertical="center" wrapText="1"/>
      <protection/>
    </xf>
    <xf numFmtId="0" fontId="11" fillId="0" borderId="27" xfId="44" applyFont="1" applyFill="1" applyBorder="1" applyAlignment="1">
      <alignment horizontal="center" vertical="center" wrapText="1"/>
      <protection/>
    </xf>
    <xf numFmtId="0" fontId="5" fillId="0" borderId="20" xfId="44" applyFont="1" applyBorder="1" applyAlignment="1">
      <alignment horizontal="center"/>
      <protection/>
    </xf>
    <xf numFmtId="0" fontId="5" fillId="0" borderId="19" xfId="44" applyFont="1" applyBorder="1" applyAlignment="1">
      <alignment horizontal="center"/>
      <protection/>
    </xf>
    <xf numFmtId="0" fontId="5" fillId="0" borderId="29" xfId="44" applyFont="1" applyBorder="1" applyAlignment="1">
      <alignment horizontal="center"/>
      <protection/>
    </xf>
    <xf numFmtId="0" fontId="5" fillId="33" borderId="20" xfId="44" applyFont="1" applyFill="1" applyBorder="1" applyAlignment="1">
      <alignment horizontal="left" vertical="center"/>
      <protection/>
    </xf>
    <xf numFmtId="0" fontId="5" fillId="33" borderId="19" xfId="44" applyFont="1" applyFill="1" applyBorder="1" applyAlignment="1">
      <alignment horizontal="left" vertical="center"/>
      <protection/>
    </xf>
    <xf numFmtId="0" fontId="5" fillId="33" borderId="29" xfId="44" applyFont="1" applyFill="1" applyBorder="1" applyAlignment="1">
      <alignment horizontal="left" vertical="center"/>
      <protection/>
    </xf>
    <xf numFmtId="0" fontId="7" fillId="0" borderId="25" xfId="44" applyFont="1" applyBorder="1" applyAlignment="1">
      <alignment horizontal="center" vertical="center" wrapText="1"/>
      <protection/>
    </xf>
    <xf numFmtId="0" fontId="7" fillId="0" borderId="30" xfId="44" applyFont="1" applyBorder="1" applyAlignment="1">
      <alignment horizontal="center" vertical="center" wrapText="1"/>
      <protection/>
    </xf>
    <xf numFmtId="0" fontId="7" fillId="0" borderId="27" xfId="44" applyFont="1" applyBorder="1" applyAlignment="1">
      <alignment horizontal="center" vertical="center" wrapText="1"/>
      <protection/>
    </xf>
    <xf numFmtId="0" fontId="5" fillId="0" borderId="25" xfId="44" applyFont="1" applyBorder="1" applyAlignment="1">
      <alignment horizontal="center" vertical="center" wrapText="1"/>
      <protection/>
    </xf>
    <xf numFmtId="0" fontId="5" fillId="0" borderId="30" xfId="44" applyFont="1" applyBorder="1" applyAlignment="1">
      <alignment horizontal="center" vertical="center" wrapText="1"/>
      <protection/>
    </xf>
    <xf numFmtId="0" fontId="5" fillId="0" borderId="27" xfId="44" applyFont="1" applyBorder="1" applyAlignment="1">
      <alignment horizontal="center" vertical="center" wrapText="1"/>
      <protection/>
    </xf>
    <xf numFmtId="0" fontId="5" fillId="0" borderId="25" xfId="44" applyFont="1" applyBorder="1" applyAlignment="1">
      <alignment horizontal="center" vertical="center"/>
      <protection/>
    </xf>
    <xf numFmtId="0" fontId="5" fillId="0" borderId="27" xfId="44" applyFont="1" applyBorder="1" applyAlignment="1">
      <alignment horizontal="center" vertical="center"/>
      <protection/>
    </xf>
    <xf numFmtId="0" fontId="5" fillId="0" borderId="20" xfId="44" applyFont="1" applyBorder="1" applyAlignment="1">
      <alignment horizontal="center" vertical="center"/>
      <protection/>
    </xf>
    <xf numFmtId="0" fontId="5" fillId="0" borderId="19" xfId="44" applyFont="1" applyBorder="1" applyAlignment="1">
      <alignment horizontal="center" vertical="center"/>
      <protection/>
    </xf>
    <xf numFmtId="0" fontId="5" fillId="0" borderId="29" xfId="44" applyFont="1" applyBorder="1" applyAlignment="1">
      <alignment horizontal="center" vertical="center"/>
      <protection/>
    </xf>
    <xf numFmtId="0" fontId="5" fillId="0" borderId="12" xfId="44" applyFont="1" applyBorder="1" applyAlignment="1">
      <alignment horizontal="center"/>
      <protection/>
    </xf>
    <xf numFmtId="0" fontId="5" fillId="0" borderId="14" xfId="44" applyFont="1" applyBorder="1" applyAlignment="1">
      <alignment horizontal="center"/>
      <protection/>
    </xf>
    <xf numFmtId="0" fontId="8" fillId="0" borderId="30" xfId="44" applyFont="1" applyFill="1" applyBorder="1" applyAlignment="1">
      <alignment horizontal="center" vertical="center" wrapText="1"/>
      <protection/>
    </xf>
    <xf numFmtId="0" fontId="8" fillId="0" borderId="27" xfId="44" applyFont="1" applyFill="1" applyBorder="1" applyAlignment="1">
      <alignment horizontal="center" vertical="center" wrapText="1"/>
      <protection/>
    </xf>
    <xf numFmtId="0" fontId="5" fillId="0" borderId="25" xfId="44" applyFont="1" applyFill="1" applyBorder="1" applyAlignment="1">
      <alignment horizontal="center" vertical="center" wrapText="1"/>
      <protection/>
    </xf>
    <xf numFmtId="0" fontId="5" fillId="0" borderId="25" xfId="44" applyFont="1" applyBorder="1" applyAlignment="1">
      <alignment horizontal="center" vertical="center" shrinkToFit="1"/>
      <protection/>
    </xf>
    <xf numFmtId="0" fontId="5" fillId="0" borderId="27" xfId="44" applyFont="1" applyBorder="1" applyAlignment="1">
      <alignment horizontal="center" vertical="center" shrinkToFit="1"/>
      <protection/>
    </xf>
    <xf numFmtId="3" fontId="4" fillId="0" borderId="0" xfId="44" applyNumberFormat="1" applyFont="1" applyAlignment="1">
      <alignment horizontal="center" vertical="center"/>
      <protection/>
    </xf>
    <xf numFmtId="0" fontId="9" fillId="0" borderId="25" xfId="44" applyFont="1" applyBorder="1" applyAlignment="1">
      <alignment horizontal="center" vertical="center" wrapText="1"/>
      <protection/>
    </xf>
    <xf numFmtId="0" fontId="9" fillId="0" borderId="27" xfId="44" applyFont="1" applyBorder="1" applyAlignment="1">
      <alignment horizontal="center" vertical="center" wrapText="1"/>
      <protection/>
    </xf>
    <xf numFmtId="0" fontId="0" fillId="0" borderId="30" xfId="44" applyBorder="1" applyAlignment="1">
      <alignment horizontal="center" vertical="center" wrapText="1"/>
      <protection/>
    </xf>
    <xf numFmtId="0" fontId="0" fillId="0" borderId="27" xfId="44" applyBorder="1" applyAlignment="1">
      <alignment horizontal="center" vertical="center" wrapText="1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</xdr:row>
      <xdr:rowOff>0</xdr:rowOff>
    </xdr:from>
    <xdr:to>
      <xdr:col>18</xdr:col>
      <xdr:colOff>295275</xdr:colOff>
      <xdr:row>2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1534775" y="123825"/>
          <a:ext cx="228600" cy="342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P1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4.8515625" style="0" customWidth="1"/>
    <col min="3" max="3" width="9.140625" style="0" customWidth="1"/>
    <col min="4" max="4" width="9.140625" style="0" hidden="1" customWidth="1"/>
    <col min="5" max="5" width="0" style="0" hidden="1" customWidth="1"/>
  </cols>
  <sheetData>
    <row r="1" spans="1:19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23.25">
      <c r="A2" s="73" t="s">
        <v>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23.25">
      <c r="A3" s="73" t="s">
        <v>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3.25">
      <c r="A4" s="73" t="s">
        <v>47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9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4" t="s">
        <v>5</v>
      </c>
    </row>
    <row r="6" spans="1:19" ht="21" customHeight="1">
      <c r="A6" s="70" t="s">
        <v>6</v>
      </c>
      <c r="B6" s="43" t="s">
        <v>7</v>
      </c>
      <c r="C6" s="43" t="s">
        <v>36</v>
      </c>
      <c r="D6" s="43" t="s">
        <v>41</v>
      </c>
      <c r="E6" s="46" t="s">
        <v>37</v>
      </c>
      <c r="F6" s="63" t="s">
        <v>8</v>
      </c>
      <c r="G6" s="64"/>
      <c r="H6" s="64"/>
      <c r="I6" s="65"/>
      <c r="J6" s="58" t="s">
        <v>9</v>
      </c>
      <c r="K6" s="20" t="s">
        <v>10</v>
      </c>
      <c r="L6" s="21"/>
      <c r="M6" s="21"/>
      <c r="N6" s="19"/>
      <c r="O6" s="49" t="s">
        <v>11</v>
      </c>
      <c r="P6" s="51"/>
      <c r="Q6" s="55" t="s">
        <v>12</v>
      </c>
      <c r="R6" s="58" t="s">
        <v>13</v>
      </c>
      <c r="S6" s="58" t="s">
        <v>14</v>
      </c>
    </row>
    <row r="7" spans="1:19" ht="21" customHeight="1">
      <c r="A7" s="68"/>
      <c r="B7" s="68"/>
      <c r="C7" s="68"/>
      <c r="D7" s="44"/>
      <c r="E7" s="47"/>
      <c r="F7" s="61" t="s">
        <v>0</v>
      </c>
      <c r="G7" s="61" t="s">
        <v>1</v>
      </c>
      <c r="H7" s="61" t="s">
        <v>2</v>
      </c>
      <c r="I7" s="61" t="s">
        <v>3</v>
      </c>
      <c r="J7" s="76"/>
      <c r="K7" s="58" t="s">
        <v>15</v>
      </c>
      <c r="L7" s="61" t="s">
        <v>16</v>
      </c>
      <c r="M7" s="61" t="s">
        <v>17</v>
      </c>
      <c r="N7" s="71" t="s">
        <v>34</v>
      </c>
      <c r="O7" s="61" t="s">
        <v>18</v>
      </c>
      <c r="P7" s="74" t="s">
        <v>19</v>
      </c>
      <c r="Q7" s="56"/>
      <c r="R7" s="59"/>
      <c r="S7" s="59"/>
    </row>
    <row r="8" spans="1:19" ht="21" customHeight="1">
      <c r="A8" s="69"/>
      <c r="B8" s="69"/>
      <c r="C8" s="69"/>
      <c r="D8" s="45"/>
      <c r="E8" s="48"/>
      <c r="F8" s="62"/>
      <c r="G8" s="62"/>
      <c r="H8" s="62"/>
      <c r="I8" s="62"/>
      <c r="J8" s="77"/>
      <c r="K8" s="60"/>
      <c r="L8" s="62"/>
      <c r="M8" s="62"/>
      <c r="N8" s="72"/>
      <c r="O8" s="62"/>
      <c r="P8" s="75"/>
      <c r="Q8" s="57"/>
      <c r="R8" s="60"/>
      <c r="S8" s="60"/>
    </row>
    <row r="9" spans="1:19" ht="20.25">
      <c r="A9" s="52" t="s">
        <v>43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</row>
    <row r="10" spans="1:19" ht="19.5">
      <c r="A10" s="14" t="s">
        <v>48</v>
      </c>
      <c r="B10" s="17">
        <v>1</v>
      </c>
      <c r="C10" s="17">
        <v>1</v>
      </c>
      <c r="D10" s="17"/>
      <c r="E10" s="17"/>
      <c r="F10" s="22">
        <v>0</v>
      </c>
      <c r="G10" s="22">
        <v>0</v>
      </c>
      <c r="H10" s="22">
        <v>0</v>
      </c>
      <c r="I10" s="22">
        <v>150000</v>
      </c>
      <c r="J10" s="23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150000</v>
      </c>
      <c r="R10" s="22">
        <v>0</v>
      </c>
      <c r="S10" s="22">
        <f aca="true" t="shared" si="0" ref="S10:S24">SUM(J10:R10)</f>
        <v>150000</v>
      </c>
    </row>
    <row r="11" spans="1:19" ht="39">
      <c r="A11" s="15" t="s">
        <v>49</v>
      </c>
      <c r="B11" s="9">
        <v>1</v>
      </c>
      <c r="C11" s="9">
        <v>1</v>
      </c>
      <c r="D11" s="9"/>
      <c r="E11" s="9"/>
      <c r="F11" s="24">
        <v>0</v>
      </c>
      <c r="G11" s="24">
        <v>0</v>
      </c>
      <c r="H11" s="24">
        <v>0</v>
      </c>
      <c r="I11" s="24">
        <v>1000000</v>
      </c>
      <c r="J11" s="25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1000000</v>
      </c>
      <c r="R11" s="24">
        <v>0</v>
      </c>
      <c r="S11" s="24">
        <f t="shared" si="0"/>
        <v>1000000</v>
      </c>
    </row>
    <row r="12" spans="1:19" ht="19.5">
      <c r="A12" s="15" t="s">
        <v>50</v>
      </c>
      <c r="B12" s="9">
        <v>3</v>
      </c>
      <c r="C12" s="9"/>
      <c r="D12" s="9"/>
      <c r="E12" s="9"/>
      <c r="F12" s="24">
        <v>0</v>
      </c>
      <c r="G12" s="24">
        <v>0</v>
      </c>
      <c r="H12" s="24">
        <v>0</v>
      </c>
      <c r="I12" s="24">
        <v>50000</v>
      </c>
      <c r="J12" s="25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50000</v>
      </c>
      <c r="R12" s="24">
        <v>0</v>
      </c>
      <c r="S12" s="24">
        <f t="shared" si="0"/>
        <v>50000</v>
      </c>
    </row>
    <row r="13" spans="1:19" ht="19.5">
      <c r="A13" s="15" t="s">
        <v>51</v>
      </c>
      <c r="B13" s="9">
        <v>4</v>
      </c>
      <c r="C13" s="9"/>
      <c r="D13" s="9"/>
      <c r="E13" s="9"/>
      <c r="F13" s="24">
        <v>0</v>
      </c>
      <c r="G13" s="24">
        <v>0</v>
      </c>
      <c r="H13" s="24">
        <v>0</v>
      </c>
      <c r="I13" s="24">
        <v>38000</v>
      </c>
      <c r="J13" s="25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38000</v>
      </c>
      <c r="R13" s="24">
        <v>0</v>
      </c>
      <c r="S13" s="24">
        <f t="shared" si="0"/>
        <v>38000</v>
      </c>
    </row>
    <row r="14" spans="1:19" ht="19.5">
      <c r="A14" s="15" t="s">
        <v>52</v>
      </c>
      <c r="B14" s="9">
        <v>5</v>
      </c>
      <c r="C14" s="9"/>
      <c r="D14" s="9"/>
      <c r="E14" s="9"/>
      <c r="F14" s="24">
        <v>0</v>
      </c>
      <c r="G14" s="24">
        <v>0</v>
      </c>
      <c r="H14" s="24">
        <v>0</v>
      </c>
      <c r="I14" s="24">
        <v>8000</v>
      </c>
      <c r="J14" s="25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8000</v>
      </c>
      <c r="R14" s="24">
        <v>0</v>
      </c>
      <c r="S14" s="24">
        <f t="shared" si="0"/>
        <v>8000</v>
      </c>
    </row>
    <row r="15" spans="1:19" ht="39">
      <c r="A15" s="16" t="s">
        <v>53</v>
      </c>
      <c r="B15" s="18">
        <v>1</v>
      </c>
      <c r="C15" s="18">
        <v>1</v>
      </c>
      <c r="D15" s="18"/>
      <c r="E15" s="18"/>
      <c r="F15" s="26">
        <v>0</v>
      </c>
      <c r="G15" s="26">
        <v>0</v>
      </c>
      <c r="H15" s="26">
        <v>0</v>
      </c>
      <c r="I15" s="26">
        <v>25000</v>
      </c>
      <c r="J15" s="27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25000</v>
      </c>
      <c r="R15" s="26">
        <v>0</v>
      </c>
      <c r="S15" s="26">
        <f t="shared" si="0"/>
        <v>25000</v>
      </c>
    </row>
    <row r="16" spans="1:19" ht="39">
      <c r="A16" s="16" t="s">
        <v>54</v>
      </c>
      <c r="B16" s="18">
        <v>1</v>
      </c>
      <c r="C16" s="18">
        <v>1</v>
      </c>
      <c r="D16" s="18"/>
      <c r="E16" s="18"/>
      <c r="F16" s="26">
        <v>0</v>
      </c>
      <c r="G16" s="26">
        <v>0</v>
      </c>
      <c r="H16" s="26">
        <v>0</v>
      </c>
      <c r="I16" s="26">
        <v>25000</v>
      </c>
      <c r="J16" s="27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25000</v>
      </c>
      <c r="R16" s="26">
        <v>0</v>
      </c>
      <c r="S16" s="26">
        <f t="shared" si="0"/>
        <v>25000</v>
      </c>
    </row>
    <row r="17" spans="1:19" ht="59.25">
      <c r="A17" s="16" t="s">
        <v>55</v>
      </c>
      <c r="B17" s="18">
        <v>1</v>
      </c>
      <c r="C17" s="18">
        <v>1</v>
      </c>
      <c r="D17" s="18"/>
      <c r="E17" s="18"/>
      <c r="F17" s="26">
        <v>0</v>
      </c>
      <c r="G17" s="26">
        <v>0</v>
      </c>
      <c r="H17" s="26">
        <v>0</v>
      </c>
      <c r="I17" s="26">
        <v>25000</v>
      </c>
      <c r="J17" s="27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25000</v>
      </c>
      <c r="R17" s="26">
        <v>0</v>
      </c>
      <c r="S17" s="26">
        <f t="shared" si="0"/>
        <v>25000</v>
      </c>
    </row>
    <row r="18" spans="1:19" ht="59.25">
      <c r="A18" s="16" t="s">
        <v>56</v>
      </c>
      <c r="B18" s="18">
        <v>1</v>
      </c>
      <c r="C18" s="18">
        <v>1</v>
      </c>
      <c r="D18" s="18"/>
      <c r="E18" s="18"/>
      <c r="F18" s="26">
        <v>0</v>
      </c>
      <c r="G18" s="26">
        <v>0</v>
      </c>
      <c r="H18" s="26">
        <v>0</v>
      </c>
      <c r="I18" s="26">
        <v>25000</v>
      </c>
      <c r="J18" s="27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25000</v>
      </c>
      <c r="R18" s="26">
        <v>0</v>
      </c>
      <c r="S18" s="26">
        <f t="shared" si="0"/>
        <v>25000</v>
      </c>
    </row>
    <row r="19" spans="1:19" ht="59.25">
      <c r="A19" s="16" t="s">
        <v>57</v>
      </c>
      <c r="B19" s="18">
        <v>1</v>
      </c>
      <c r="C19" s="18">
        <v>1</v>
      </c>
      <c r="D19" s="18"/>
      <c r="E19" s="18"/>
      <c r="F19" s="26">
        <v>0</v>
      </c>
      <c r="G19" s="26">
        <v>0</v>
      </c>
      <c r="H19" s="26">
        <v>0</v>
      </c>
      <c r="I19" s="26">
        <v>25000</v>
      </c>
      <c r="J19" s="27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25000</v>
      </c>
      <c r="R19" s="26">
        <v>0</v>
      </c>
      <c r="S19" s="26">
        <f t="shared" si="0"/>
        <v>25000</v>
      </c>
    </row>
    <row r="20" spans="1:19" ht="59.25">
      <c r="A20" s="16" t="s">
        <v>58</v>
      </c>
      <c r="B20" s="18">
        <v>1</v>
      </c>
      <c r="C20" s="18">
        <v>1</v>
      </c>
      <c r="D20" s="18"/>
      <c r="E20" s="18"/>
      <c r="F20" s="26">
        <v>0</v>
      </c>
      <c r="G20" s="26">
        <v>0</v>
      </c>
      <c r="H20" s="26">
        <v>0</v>
      </c>
      <c r="I20" s="26">
        <v>25000</v>
      </c>
      <c r="J20" s="27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25000</v>
      </c>
      <c r="R20" s="26">
        <v>0</v>
      </c>
      <c r="S20" s="26">
        <f t="shared" si="0"/>
        <v>25000</v>
      </c>
    </row>
    <row r="21" spans="1:19" ht="59.25">
      <c r="A21" s="16" t="s">
        <v>59</v>
      </c>
      <c r="B21" s="18">
        <v>1</v>
      </c>
      <c r="C21" s="18">
        <v>1</v>
      </c>
      <c r="D21" s="18"/>
      <c r="E21" s="18"/>
      <c r="F21" s="26">
        <v>0</v>
      </c>
      <c r="G21" s="26">
        <v>0</v>
      </c>
      <c r="H21" s="26">
        <v>0</v>
      </c>
      <c r="I21" s="26">
        <v>25000</v>
      </c>
      <c r="J21" s="27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25000</v>
      </c>
      <c r="R21" s="26">
        <v>0</v>
      </c>
      <c r="S21" s="26">
        <f t="shared" si="0"/>
        <v>25000</v>
      </c>
    </row>
    <row r="22" spans="1:19" ht="59.25">
      <c r="A22" s="16" t="s">
        <v>60</v>
      </c>
      <c r="B22" s="18">
        <v>1</v>
      </c>
      <c r="C22" s="18">
        <v>1</v>
      </c>
      <c r="D22" s="18"/>
      <c r="E22" s="18"/>
      <c r="F22" s="26">
        <v>0</v>
      </c>
      <c r="G22" s="26">
        <v>0</v>
      </c>
      <c r="H22" s="26">
        <v>0</v>
      </c>
      <c r="I22" s="26">
        <v>25000</v>
      </c>
      <c r="J22" s="27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25000</v>
      </c>
      <c r="R22" s="26">
        <v>0</v>
      </c>
      <c r="S22" s="26">
        <f t="shared" si="0"/>
        <v>25000</v>
      </c>
    </row>
    <row r="23" spans="1:19" ht="39">
      <c r="A23" s="16" t="s">
        <v>61</v>
      </c>
      <c r="B23" s="18">
        <v>1</v>
      </c>
      <c r="C23" s="18">
        <v>1</v>
      </c>
      <c r="D23" s="18"/>
      <c r="E23" s="18"/>
      <c r="F23" s="26">
        <v>0</v>
      </c>
      <c r="G23" s="26">
        <v>0</v>
      </c>
      <c r="H23" s="26">
        <v>0</v>
      </c>
      <c r="I23" s="26">
        <v>25000</v>
      </c>
      <c r="J23" s="27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25000</v>
      </c>
      <c r="R23" s="26">
        <v>0</v>
      </c>
      <c r="S23" s="26">
        <f t="shared" si="0"/>
        <v>25000</v>
      </c>
    </row>
    <row r="24" spans="1:19" ht="39">
      <c r="A24" s="16" t="s">
        <v>62</v>
      </c>
      <c r="B24" s="18">
        <v>1</v>
      </c>
      <c r="C24" s="18">
        <v>1</v>
      </c>
      <c r="D24" s="18"/>
      <c r="E24" s="18"/>
      <c r="F24" s="26">
        <v>0</v>
      </c>
      <c r="G24" s="26">
        <v>0</v>
      </c>
      <c r="H24" s="26">
        <v>0</v>
      </c>
      <c r="I24" s="26">
        <v>25000</v>
      </c>
      <c r="J24" s="27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25000</v>
      </c>
      <c r="R24" s="26">
        <v>0</v>
      </c>
      <c r="S24" s="26">
        <f t="shared" si="0"/>
        <v>25000</v>
      </c>
    </row>
    <row r="25" spans="1:19" ht="20.25">
      <c r="A25" s="49" t="s">
        <v>26</v>
      </c>
      <c r="B25" s="50"/>
      <c r="C25" s="51"/>
      <c r="D25" s="42"/>
      <c r="E25" s="42"/>
      <c r="F25" s="28">
        <f>SUM(F10:F24)</f>
        <v>0</v>
      </c>
      <c r="G25" s="28">
        <f aca="true" t="shared" si="1" ref="G25:S25">SUM(G10:G24)</f>
        <v>0</v>
      </c>
      <c r="H25" s="28">
        <f t="shared" si="1"/>
        <v>0</v>
      </c>
      <c r="I25" s="28">
        <f t="shared" si="1"/>
        <v>1496000</v>
      </c>
      <c r="J25" s="29">
        <f t="shared" si="1"/>
        <v>0</v>
      </c>
      <c r="K25" s="28">
        <f t="shared" si="1"/>
        <v>0</v>
      </c>
      <c r="L25" s="28">
        <f t="shared" si="1"/>
        <v>0</v>
      </c>
      <c r="M25" s="28">
        <f t="shared" si="1"/>
        <v>0</v>
      </c>
      <c r="N25" s="28">
        <f t="shared" si="1"/>
        <v>0</v>
      </c>
      <c r="O25" s="28">
        <f t="shared" si="1"/>
        <v>0</v>
      </c>
      <c r="P25" s="28">
        <f t="shared" si="1"/>
        <v>0</v>
      </c>
      <c r="Q25" s="28">
        <f t="shared" si="1"/>
        <v>1496000</v>
      </c>
      <c r="R25" s="28">
        <f t="shared" si="1"/>
        <v>0</v>
      </c>
      <c r="S25" s="28">
        <f t="shared" si="1"/>
        <v>1496000</v>
      </c>
    </row>
    <row r="26" spans="1:19" ht="20.25">
      <c r="A26" s="52" t="s">
        <v>44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4"/>
    </row>
    <row r="27" spans="1:19" ht="19.5">
      <c r="A27" s="14" t="s">
        <v>63</v>
      </c>
      <c r="B27" s="17">
        <v>1</v>
      </c>
      <c r="C27" s="17"/>
      <c r="D27" s="17"/>
      <c r="E27" s="17"/>
      <c r="F27" s="22">
        <v>0</v>
      </c>
      <c r="G27" s="22">
        <v>0</v>
      </c>
      <c r="H27" s="22">
        <v>0</v>
      </c>
      <c r="I27" s="22">
        <v>433440</v>
      </c>
      <c r="J27" s="23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433440</v>
      </c>
      <c r="R27" s="22">
        <v>0</v>
      </c>
      <c r="S27" s="22">
        <f aca="true" t="shared" si="2" ref="S27:S46">SUM(J27:R27)</f>
        <v>433440</v>
      </c>
    </row>
    <row r="28" spans="1:19" ht="39">
      <c r="A28" s="15" t="s">
        <v>64</v>
      </c>
      <c r="B28" s="9">
        <v>2</v>
      </c>
      <c r="C28" s="9"/>
      <c r="D28" s="9"/>
      <c r="E28" s="9"/>
      <c r="F28" s="24">
        <v>0</v>
      </c>
      <c r="G28" s="24">
        <v>0</v>
      </c>
      <c r="H28" s="24">
        <v>0</v>
      </c>
      <c r="I28" s="24">
        <v>1500000</v>
      </c>
      <c r="J28" s="25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1500000</v>
      </c>
      <c r="R28" s="24">
        <v>0</v>
      </c>
      <c r="S28" s="24">
        <f t="shared" si="2"/>
        <v>1500000</v>
      </c>
    </row>
    <row r="29" spans="1:19" ht="39">
      <c r="A29" s="15" t="s">
        <v>65</v>
      </c>
      <c r="B29" s="9">
        <v>2</v>
      </c>
      <c r="C29" s="9"/>
      <c r="D29" s="9"/>
      <c r="E29" s="9"/>
      <c r="F29" s="24">
        <v>0</v>
      </c>
      <c r="G29" s="24">
        <v>0</v>
      </c>
      <c r="H29" s="24">
        <v>0</v>
      </c>
      <c r="I29" s="24">
        <v>1000000</v>
      </c>
      <c r="J29" s="25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1000000</v>
      </c>
      <c r="R29" s="24">
        <v>0</v>
      </c>
      <c r="S29" s="24">
        <f t="shared" si="2"/>
        <v>1000000</v>
      </c>
    </row>
    <row r="30" spans="1:19" ht="39">
      <c r="A30" s="15" t="s">
        <v>66</v>
      </c>
      <c r="B30" s="9">
        <v>3</v>
      </c>
      <c r="C30" s="9"/>
      <c r="D30" s="9"/>
      <c r="E30" s="9"/>
      <c r="F30" s="24">
        <v>0</v>
      </c>
      <c r="G30" s="24">
        <v>0</v>
      </c>
      <c r="H30" s="24">
        <v>0</v>
      </c>
      <c r="I30" s="24">
        <v>100000</v>
      </c>
      <c r="J30" s="25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100000</v>
      </c>
      <c r="R30" s="24">
        <v>0</v>
      </c>
      <c r="S30" s="24">
        <f t="shared" si="2"/>
        <v>100000</v>
      </c>
    </row>
    <row r="31" spans="1:19" ht="39">
      <c r="A31" s="15" t="s">
        <v>67</v>
      </c>
      <c r="B31" s="9">
        <v>3</v>
      </c>
      <c r="C31" s="9"/>
      <c r="D31" s="9"/>
      <c r="E31" s="9"/>
      <c r="F31" s="24">
        <v>0</v>
      </c>
      <c r="G31" s="24">
        <v>0</v>
      </c>
      <c r="H31" s="24">
        <v>0</v>
      </c>
      <c r="I31" s="24">
        <v>50000</v>
      </c>
      <c r="J31" s="25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50000</v>
      </c>
      <c r="R31" s="24">
        <v>0</v>
      </c>
      <c r="S31" s="24">
        <f t="shared" si="2"/>
        <v>50000</v>
      </c>
    </row>
    <row r="32" spans="1:19" ht="39">
      <c r="A32" s="16" t="s">
        <v>68</v>
      </c>
      <c r="B32" s="18">
        <v>2</v>
      </c>
      <c r="C32" s="18"/>
      <c r="D32" s="18"/>
      <c r="E32" s="18"/>
      <c r="F32" s="26">
        <v>0</v>
      </c>
      <c r="G32" s="26">
        <v>0</v>
      </c>
      <c r="H32" s="26">
        <v>0</v>
      </c>
      <c r="I32" s="26">
        <v>36000</v>
      </c>
      <c r="J32" s="27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36000</v>
      </c>
      <c r="R32" s="26">
        <v>0</v>
      </c>
      <c r="S32" s="26">
        <f t="shared" si="2"/>
        <v>36000</v>
      </c>
    </row>
    <row r="33" spans="1:19" ht="39">
      <c r="A33" s="16" t="s">
        <v>69</v>
      </c>
      <c r="B33" s="18">
        <v>3</v>
      </c>
      <c r="C33" s="18"/>
      <c r="D33" s="18"/>
      <c r="E33" s="18"/>
      <c r="F33" s="26">
        <v>0</v>
      </c>
      <c r="G33" s="26">
        <v>0</v>
      </c>
      <c r="H33" s="26">
        <v>0</v>
      </c>
      <c r="I33" s="26">
        <v>424600</v>
      </c>
      <c r="J33" s="27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424600</v>
      </c>
      <c r="R33" s="26">
        <v>0</v>
      </c>
      <c r="S33" s="26">
        <f t="shared" si="2"/>
        <v>424600</v>
      </c>
    </row>
    <row r="34" spans="1:19" ht="39">
      <c r="A34" s="16" t="s">
        <v>70</v>
      </c>
      <c r="B34" s="18">
        <v>3</v>
      </c>
      <c r="C34" s="18"/>
      <c r="D34" s="18"/>
      <c r="E34" s="18"/>
      <c r="F34" s="26">
        <v>784080</v>
      </c>
      <c r="G34" s="26">
        <v>0</v>
      </c>
      <c r="H34" s="26">
        <v>0</v>
      </c>
      <c r="I34" s="26">
        <v>0</v>
      </c>
      <c r="J34" s="27">
        <v>293040</v>
      </c>
      <c r="K34" s="26">
        <v>0</v>
      </c>
      <c r="L34" s="26">
        <v>474000</v>
      </c>
      <c r="M34" s="26">
        <v>17040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f t="shared" si="2"/>
        <v>784080</v>
      </c>
    </row>
    <row r="35" spans="1:19" ht="39">
      <c r="A35" s="16" t="s">
        <v>71</v>
      </c>
      <c r="B35" s="18">
        <v>2</v>
      </c>
      <c r="C35" s="18"/>
      <c r="D35" s="18"/>
      <c r="E35" s="18"/>
      <c r="F35" s="26">
        <v>0</v>
      </c>
      <c r="G35" s="26">
        <v>0</v>
      </c>
      <c r="H35" s="26">
        <v>0</v>
      </c>
      <c r="I35" s="26">
        <v>98820</v>
      </c>
      <c r="J35" s="27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98820</v>
      </c>
      <c r="R35" s="26">
        <v>0</v>
      </c>
      <c r="S35" s="26">
        <f t="shared" si="2"/>
        <v>98820</v>
      </c>
    </row>
    <row r="36" spans="1:19" ht="39">
      <c r="A36" s="16" t="s">
        <v>72</v>
      </c>
      <c r="B36" s="18">
        <v>2</v>
      </c>
      <c r="C36" s="18"/>
      <c r="D36" s="18"/>
      <c r="E36" s="18"/>
      <c r="F36" s="26">
        <v>0</v>
      </c>
      <c r="G36" s="26">
        <v>0</v>
      </c>
      <c r="H36" s="26">
        <v>0</v>
      </c>
      <c r="I36" s="26">
        <v>56520</v>
      </c>
      <c r="J36" s="27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56520</v>
      </c>
      <c r="R36" s="26">
        <v>0</v>
      </c>
      <c r="S36" s="26">
        <f t="shared" si="2"/>
        <v>56520</v>
      </c>
    </row>
    <row r="37" spans="1:19" ht="39">
      <c r="A37" s="16" t="s">
        <v>73</v>
      </c>
      <c r="B37" s="18">
        <v>2</v>
      </c>
      <c r="C37" s="18"/>
      <c r="D37" s="18"/>
      <c r="E37" s="18"/>
      <c r="F37" s="26">
        <v>0</v>
      </c>
      <c r="G37" s="26">
        <v>0</v>
      </c>
      <c r="H37" s="26">
        <v>0</v>
      </c>
      <c r="I37" s="26">
        <v>34200</v>
      </c>
      <c r="J37" s="27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34200</v>
      </c>
      <c r="R37" s="26">
        <v>0</v>
      </c>
      <c r="S37" s="26">
        <f t="shared" si="2"/>
        <v>34200</v>
      </c>
    </row>
    <row r="38" spans="1:19" ht="39">
      <c r="A38" s="16" t="s">
        <v>74</v>
      </c>
      <c r="B38" s="18">
        <v>2</v>
      </c>
      <c r="C38" s="18"/>
      <c r="D38" s="18"/>
      <c r="E38" s="18"/>
      <c r="F38" s="26">
        <v>0</v>
      </c>
      <c r="G38" s="26">
        <v>0</v>
      </c>
      <c r="H38" s="26">
        <v>0</v>
      </c>
      <c r="I38" s="26">
        <v>81600</v>
      </c>
      <c r="J38" s="27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81600</v>
      </c>
      <c r="R38" s="26">
        <v>0</v>
      </c>
      <c r="S38" s="26">
        <f t="shared" si="2"/>
        <v>81600</v>
      </c>
    </row>
    <row r="39" spans="1:19" ht="19.5">
      <c r="A39" s="16" t="s">
        <v>75</v>
      </c>
      <c r="B39" s="18">
        <v>2</v>
      </c>
      <c r="C39" s="18"/>
      <c r="D39" s="18"/>
      <c r="E39" s="18"/>
      <c r="F39" s="26">
        <v>0</v>
      </c>
      <c r="G39" s="26">
        <v>0</v>
      </c>
      <c r="H39" s="26">
        <v>0</v>
      </c>
      <c r="I39" s="26">
        <v>46800</v>
      </c>
      <c r="J39" s="27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46800</v>
      </c>
      <c r="R39" s="26">
        <v>0</v>
      </c>
      <c r="S39" s="26">
        <f t="shared" si="2"/>
        <v>46800</v>
      </c>
    </row>
    <row r="40" spans="1:19" ht="39">
      <c r="A40" s="16" t="s">
        <v>76</v>
      </c>
      <c r="B40" s="18">
        <v>2</v>
      </c>
      <c r="C40" s="18"/>
      <c r="D40" s="18"/>
      <c r="E40" s="18"/>
      <c r="F40" s="26">
        <v>0</v>
      </c>
      <c r="G40" s="26">
        <v>0</v>
      </c>
      <c r="H40" s="26">
        <v>0</v>
      </c>
      <c r="I40" s="26">
        <v>68940</v>
      </c>
      <c r="J40" s="27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68940</v>
      </c>
      <c r="R40" s="26">
        <v>0</v>
      </c>
      <c r="S40" s="26">
        <f t="shared" si="2"/>
        <v>68940</v>
      </c>
    </row>
    <row r="41" spans="1:19" ht="39">
      <c r="A41" s="16" t="s">
        <v>77</v>
      </c>
      <c r="B41" s="18">
        <v>2</v>
      </c>
      <c r="C41" s="18"/>
      <c r="D41" s="18"/>
      <c r="E41" s="18"/>
      <c r="F41" s="26">
        <v>0</v>
      </c>
      <c r="G41" s="26">
        <v>0</v>
      </c>
      <c r="H41" s="26">
        <v>0</v>
      </c>
      <c r="I41" s="26">
        <v>45000</v>
      </c>
      <c r="J41" s="27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45000</v>
      </c>
      <c r="R41" s="26">
        <v>0</v>
      </c>
      <c r="S41" s="26">
        <f t="shared" si="2"/>
        <v>45000</v>
      </c>
    </row>
    <row r="42" spans="1:19" ht="19.5">
      <c r="A42" s="16" t="s">
        <v>78</v>
      </c>
      <c r="B42" s="18">
        <v>2</v>
      </c>
      <c r="C42" s="18"/>
      <c r="D42" s="18"/>
      <c r="E42" s="18"/>
      <c r="F42" s="26">
        <v>0</v>
      </c>
      <c r="G42" s="26">
        <v>0</v>
      </c>
      <c r="H42" s="26">
        <v>0</v>
      </c>
      <c r="I42" s="26">
        <v>20100</v>
      </c>
      <c r="J42" s="27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20100</v>
      </c>
      <c r="R42" s="26">
        <v>0</v>
      </c>
      <c r="S42" s="26">
        <f t="shared" si="2"/>
        <v>20100</v>
      </c>
    </row>
    <row r="43" spans="1:19" ht="39">
      <c r="A43" s="16" t="s">
        <v>79</v>
      </c>
      <c r="B43" s="18">
        <v>2</v>
      </c>
      <c r="C43" s="18"/>
      <c r="D43" s="18"/>
      <c r="E43" s="18"/>
      <c r="F43" s="26">
        <v>0</v>
      </c>
      <c r="G43" s="26">
        <v>0</v>
      </c>
      <c r="H43" s="26">
        <v>0</v>
      </c>
      <c r="I43" s="26">
        <v>41300</v>
      </c>
      <c r="J43" s="27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41300</v>
      </c>
      <c r="R43" s="26">
        <v>0</v>
      </c>
      <c r="S43" s="26">
        <f t="shared" si="2"/>
        <v>41300</v>
      </c>
    </row>
    <row r="44" spans="1:19" ht="39">
      <c r="A44" s="16" t="s">
        <v>80</v>
      </c>
      <c r="B44" s="18">
        <v>2</v>
      </c>
      <c r="C44" s="18"/>
      <c r="D44" s="18"/>
      <c r="E44" s="18"/>
      <c r="F44" s="26">
        <v>0</v>
      </c>
      <c r="G44" s="26">
        <v>0</v>
      </c>
      <c r="H44" s="26">
        <v>0</v>
      </c>
      <c r="I44" s="26">
        <v>55000</v>
      </c>
      <c r="J44" s="27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55000</v>
      </c>
      <c r="R44" s="26">
        <v>0</v>
      </c>
      <c r="S44" s="26">
        <f t="shared" si="2"/>
        <v>55000</v>
      </c>
    </row>
    <row r="45" spans="1:19" ht="39">
      <c r="A45" s="16" t="s">
        <v>81</v>
      </c>
      <c r="B45" s="18">
        <v>2</v>
      </c>
      <c r="C45" s="18"/>
      <c r="D45" s="18"/>
      <c r="E45" s="18"/>
      <c r="F45" s="26">
        <v>0</v>
      </c>
      <c r="G45" s="26">
        <v>0</v>
      </c>
      <c r="H45" s="26">
        <v>0</v>
      </c>
      <c r="I45" s="26">
        <v>12620</v>
      </c>
      <c r="J45" s="27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12620</v>
      </c>
      <c r="R45" s="26">
        <v>0</v>
      </c>
      <c r="S45" s="26">
        <f t="shared" si="2"/>
        <v>12620</v>
      </c>
    </row>
    <row r="46" spans="1:19" ht="19.5">
      <c r="A46" s="16" t="s">
        <v>82</v>
      </c>
      <c r="B46" s="18">
        <v>2</v>
      </c>
      <c r="C46" s="18"/>
      <c r="D46" s="18"/>
      <c r="E46" s="18"/>
      <c r="F46" s="26">
        <v>0</v>
      </c>
      <c r="G46" s="26">
        <v>0</v>
      </c>
      <c r="H46" s="26">
        <v>0</v>
      </c>
      <c r="I46" s="26">
        <v>15000</v>
      </c>
      <c r="J46" s="27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15000</v>
      </c>
      <c r="R46" s="26">
        <v>0</v>
      </c>
      <c r="S46" s="26">
        <f t="shared" si="2"/>
        <v>15000</v>
      </c>
    </row>
    <row r="47" spans="1:19" ht="20.25">
      <c r="A47" s="49" t="s">
        <v>27</v>
      </c>
      <c r="B47" s="50"/>
      <c r="C47" s="51"/>
      <c r="D47" s="42"/>
      <c r="E47" s="42"/>
      <c r="F47" s="30">
        <f>SUM(F27:F46)</f>
        <v>784080</v>
      </c>
      <c r="G47" s="28">
        <f aca="true" t="shared" si="3" ref="G47:R47">SUM(G27:G46)</f>
        <v>0</v>
      </c>
      <c r="H47" s="28">
        <f t="shared" si="3"/>
        <v>0</v>
      </c>
      <c r="I47" s="28">
        <f t="shared" si="3"/>
        <v>4119940</v>
      </c>
      <c r="J47" s="29">
        <f t="shared" si="3"/>
        <v>293040</v>
      </c>
      <c r="K47" s="28">
        <f t="shared" si="3"/>
        <v>0</v>
      </c>
      <c r="L47" s="28">
        <f t="shared" si="3"/>
        <v>474000</v>
      </c>
      <c r="M47" s="28">
        <f t="shared" si="3"/>
        <v>17040</v>
      </c>
      <c r="N47" s="28">
        <f>SUM(N27:N46)</f>
        <v>0</v>
      </c>
      <c r="O47" s="28">
        <f t="shared" si="3"/>
        <v>0</v>
      </c>
      <c r="P47" s="28">
        <f t="shared" si="3"/>
        <v>0</v>
      </c>
      <c r="Q47" s="28">
        <f t="shared" si="3"/>
        <v>4119940</v>
      </c>
      <c r="R47" s="28">
        <f t="shared" si="3"/>
        <v>0</v>
      </c>
      <c r="S47" s="28">
        <f>SUM(S27:S46)</f>
        <v>4904020</v>
      </c>
    </row>
    <row r="48" spans="1:19" ht="20.25">
      <c r="A48" s="52" t="s">
        <v>42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4"/>
    </row>
    <row r="49" spans="1:19" ht="19.5">
      <c r="A49" s="14" t="s">
        <v>83</v>
      </c>
      <c r="B49" s="17">
        <v>2</v>
      </c>
      <c r="C49" s="17"/>
      <c r="D49" s="17"/>
      <c r="E49" s="17"/>
      <c r="F49" s="22">
        <v>0</v>
      </c>
      <c r="G49" s="22">
        <v>0</v>
      </c>
      <c r="H49" s="22">
        <v>0</v>
      </c>
      <c r="I49" s="22">
        <v>50000</v>
      </c>
      <c r="J49" s="23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50000</v>
      </c>
      <c r="R49" s="22">
        <v>0</v>
      </c>
      <c r="S49" s="22">
        <f aca="true" t="shared" si="4" ref="S49:S60">SUM(J49:R49)</f>
        <v>50000</v>
      </c>
    </row>
    <row r="50" spans="1:19" ht="19.5">
      <c r="A50" s="15" t="s">
        <v>84</v>
      </c>
      <c r="B50" s="9">
        <v>1</v>
      </c>
      <c r="C50" s="9"/>
      <c r="D50" s="9"/>
      <c r="E50" s="9"/>
      <c r="F50" s="24">
        <v>0</v>
      </c>
      <c r="G50" s="24">
        <v>0</v>
      </c>
      <c r="H50" s="24">
        <v>0</v>
      </c>
      <c r="I50" s="24">
        <v>92000</v>
      </c>
      <c r="J50" s="25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92000</v>
      </c>
      <c r="R50" s="24">
        <v>0</v>
      </c>
      <c r="S50" s="24">
        <f t="shared" si="4"/>
        <v>92000</v>
      </c>
    </row>
    <row r="51" spans="1:19" ht="39">
      <c r="A51" s="15" t="s">
        <v>85</v>
      </c>
      <c r="B51" s="9">
        <v>1</v>
      </c>
      <c r="C51" s="9"/>
      <c r="D51" s="9"/>
      <c r="E51" s="9"/>
      <c r="F51" s="24">
        <v>89400</v>
      </c>
      <c r="G51" s="24">
        <v>0</v>
      </c>
      <c r="H51" s="24">
        <v>0</v>
      </c>
      <c r="I51" s="24">
        <v>0</v>
      </c>
      <c r="J51" s="25">
        <v>0</v>
      </c>
      <c r="K51" s="24">
        <v>0</v>
      </c>
      <c r="L51" s="24">
        <v>88220</v>
      </c>
      <c r="M51" s="24">
        <v>1180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f t="shared" si="4"/>
        <v>89400</v>
      </c>
    </row>
    <row r="52" spans="1:19" ht="39">
      <c r="A52" s="15" t="s">
        <v>86</v>
      </c>
      <c r="B52" s="9">
        <v>1</v>
      </c>
      <c r="C52" s="9"/>
      <c r="D52" s="9"/>
      <c r="E52" s="9"/>
      <c r="F52" s="24">
        <v>0</v>
      </c>
      <c r="G52" s="24">
        <v>0</v>
      </c>
      <c r="H52" s="24">
        <v>0</v>
      </c>
      <c r="I52" s="24">
        <v>25000</v>
      </c>
      <c r="J52" s="25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25000</v>
      </c>
      <c r="R52" s="24">
        <v>0</v>
      </c>
      <c r="S52" s="24">
        <f t="shared" si="4"/>
        <v>25000</v>
      </c>
    </row>
    <row r="53" spans="1:19" ht="39">
      <c r="A53" s="15" t="s">
        <v>87</v>
      </c>
      <c r="B53" s="9">
        <v>1</v>
      </c>
      <c r="C53" s="9"/>
      <c r="D53" s="9"/>
      <c r="E53" s="9"/>
      <c r="F53" s="24">
        <v>0</v>
      </c>
      <c r="G53" s="24">
        <v>0</v>
      </c>
      <c r="H53" s="24">
        <v>0</v>
      </c>
      <c r="I53" s="24">
        <v>20000</v>
      </c>
      <c r="J53" s="25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20000</v>
      </c>
      <c r="R53" s="24">
        <v>0</v>
      </c>
      <c r="S53" s="24">
        <f t="shared" si="4"/>
        <v>20000</v>
      </c>
    </row>
    <row r="54" spans="1:19" ht="19.5">
      <c r="A54" s="16" t="s">
        <v>88</v>
      </c>
      <c r="B54" s="18">
        <v>1</v>
      </c>
      <c r="C54" s="18"/>
      <c r="D54" s="18"/>
      <c r="E54" s="18"/>
      <c r="F54" s="26">
        <v>0</v>
      </c>
      <c r="G54" s="26">
        <v>0</v>
      </c>
      <c r="H54" s="26">
        <v>0</v>
      </c>
      <c r="I54" s="26">
        <v>14200</v>
      </c>
      <c r="J54" s="27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14200</v>
      </c>
      <c r="R54" s="26">
        <v>0</v>
      </c>
      <c r="S54" s="26">
        <f t="shared" si="4"/>
        <v>14200</v>
      </c>
    </row>
    <row r="55" spans="1:19" ht="39">
      <c r="A55" s="16" t="s">
        <v>89</v>
      </c>
      <c r="B55" s="18">
        <v>4</v>
      </c>
      <c r="C55" s="18"/>
      <c r="D55" s="18"/>
      <c r="E55" s="18"/>
      <c r="F55" s="26">
        <v>0</v>
      </c>
      <c r="G55" s="26">
        <v>0</v>
      </c>
      <c r="H55" s="26">
        <v>0</v>
      </c>
      <c r="I55" s="26">
        <v>25000</v>
      </c>
      <c r="J55" s="27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25000</v>
      </c>
      <c r="R55" s="26">
        <v>0</v>
      </c>
      <c r="S55" s="26">
        <f t="shared" si="4"/>
        <v>25000</v>
      </c>
    </row>
    <row r="56" spans="1:19" ht="39">
      <c r="A56" s="16" t="s">
        <v>90</v>
      </c>
      <c r="B56" s="18">
        <v>1</v>
      </c>
      <c r="C56" s="18"/>
      <c r="D56" s="18"/>
      <c r="E56" s="18"/>
      <c r="F56" s="26">
        <v>0</v>
      </c>
      <c r="G56" s="26">
        <v>0</v>
      </c>
      <c r="H56" s="26">
        <v>0</v>
      </c>
      <c r="I56" s="26">
        <v>10800</v>
      </c>
      <c r="J56" s="27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10800</v>
      </c>
      <c r="R56" s="26">
        <v>0</v>
      </c>
      <c r="S56" s="26">
        <f t="shared" si="4"/>
        <v>10800</v>
      </c>
    </row>
    <row r="57" spans="1:19" ht="59.25">
      <c r="A57" s="16" t="s">
        <v>91</v>
      </c>
      <c r="B57" s="18">
        <v>1</v>
      </c>
      <c r="C57" s="18"/>
      <c r="D57" s="18"/>
      <c r="E57" s="18"/>
      <c r="F57" s="26">
        <v>0</v>
      </c>
      <c r="G57" s="26">
        <v>0</v>
      </c>
      <c r="H57" s="26">
        <v>0</v>
      </c>
      <c r="I57" s="26">
        <v>10000</v>
      </c>
      <c r="J57" s="27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10000</v>
      </c>
      <c r="R57" s="26">
        <v>0</v>
      </c>
      <c r="S57" s="26">
        <f t="shared" si="4"/>
        <v>10000</v>
      </c>
    </row>
    <row r="58" spans="1:19" ht="19.5">
      <c r="A58" s="16" t="s">
        <v>92</v>
      </c>
      <c r="B58" s="18">
        <v>1</v>
      </c>
      <c r="C58" s="18"/>
      <c r="D58" s="18"/>
      <c r="E58" s="18"/>
      <c r="F58" s="26">
        <v>0</v>
      </c>
      <c r="G58" s="26">
        <v>0</v>
      </c>
      <c r="H58" s="26">
        <v>0</v>
      </c>
      <c r="I58" s="26">
        <v>9680</v>
      </c>
      <c r="J58" s="27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9680</v>
      </c>
      <c r="R58" s="26">
        <v>0</v>
      </c>
      <c r="S58" s="26">
        <f t="shared" si="4"/>
        <v>9680</v>
      </c>
    </row>
    <row r="59" spans="1:19" ht="39">
      <c r="A59" s="16" t="s">
        <v>93</v>
      </c>
      <c r="B59" s="18">
        <v>1</v>
      </c>
      <c r="C59" s="18"/>
      <c r="D59" s="18"/>
      <c r="E59" s="18"/>
      <c r="F59" s="26">
        <v>0</v>
      </c>
      <c r="G59" s="26">
        <v>0</v>
      </c>
      <c r="H59" s="26">
        <v>0</v>
      </c>
      <c r="I59" s="26">
        <v>16000</v>
      </c>
      <c r="J59" s="27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16000</v>
      </c>
      <c r="R59" s="26">
        <v>0</v>
      </c>
      <c r="S59" s="26">
        <f t="shared" si="4"/>
        <v>16000</v>
      </c>
    </row>
    <row r="60" spans="1:19" ht="19.5">
      <c r="A60" s="16" t="s">
        <v>94</v>
      </c>
      <c r="B60" s="18">
        <v>1</v>
      </c>
      <c r="C60" s="18"/>
      <c r="D60" s="18"/>
      <c r="E60" s="18"/>
      <c r="F60" s="26">
        <v>0</v>
      </c>
      <c r="G60" s="26">
        <v>0</v>
      </c>
      <c r="H60" s="26">
        <v>0</v>
      </c>
      <c r="I60" s="26">
        <v>10000</v>
      </c>
      <c r="J60" s="27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10000</v>
      </c>
      <c r="R60" s="26">
        <v>0</v>
      </c>
      <c r="S60" s="26">
        <f t="shared" si="4"/>
        <v>10000</v>
      </c>
    </row>
    <row r="61" spans="1:19" ht="20.25">
      <c r="A61" s="49" t="s">
        <v>28</v>
      </c>
      <c r="B61" s="50"/>
      <c r="C61" s="51"/>
      <c r="D61" s="42"/>
      <c r="E61" s="42"/>
      <c r="F61" s="28">
        <f>SUM(F49:F60)</f>
        <v>89400</v>
      </c>
      <c r="G61" s="28">
        <f aca="true" t="shared" si="5" ref="G61:S61">SUM(G49:G60)</f>
        <v>0</v>
      </c>
      <c r="H61" s="28">
        <f t="shared" si="5"/>
        <v>0</v>
      </c>
      <c r="I61" s="28">
        <f t="shared" si="5"/>
        <v>282680</v>
      </c>
      <c r="J61" s="29">
        <f t="shared" si="5"/>
        <v>0</v>
      </c>
      <c r="K61" s="28">
        <f t="shared" si="5"/>
        <v>0</v>
      </c>
      <c r="L61" s="28">
        <f t="shared" si="5"/>
        <v>88220</v>
      </c>
      <c r="M61" s="28">
        <f t="shared" si="5"/>
        <v>1180</v>
      </c>
      <c r="N61" s="28"/>
      <c r="O61" s="28">
        <f t="shared" si="5"/>
        <v>0</v>
      </c>
      <c r="P61" s="28">
        <f t="shared" si="5"/>
        <v>0</v>
      </c>
      <c r="Q61" s="28">
        <f t="shared" si="5"/>
        <v>282680</v>
      </c>
      <c r="R61" s="28">
        <f t="shared" si="5"/>
        <v>0</v>
      </c>
      <c r="S61" s="28">
        <f t="shared" si="5"/>
        <v>372080</v>
      </c>
    </row>
    <row r="62" spans="1:19" ht="20.25">
      <c r="A62" s="52" t="s">
        <v>46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4"/>
    </row>
    <row r="63" spans="1:19" ht="19.5">
      <c r="A63" s="14" t="s">
        <v>95</v>
      </c>
      <c r="B63" s="17">
        <v>1</v>
      </c>
      <c r="C63" s="17"/>
      <c r="D63" s="17"/>
      <c r="E63" s="17"/>
      <c r="F63" s="22">
        <v>0</v>
      </c>
      <c r="G63" s="22">
        <v>0</v>
      </c>
      <c r="H63" s="22">
        <v>0</v>
      </c>
      <c r="I63" s="22">
        <v>210600</v>
      </c>
      <c r="J63" s="23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210600</v>
      </c>
      <c r="R63" s="22">
        <v>0</v>
      </c>
      <c r="S63" s="22">
        <f>SUM(J63:R63)</f>
        <v>210600</v>
      </c>
    </row>
    <row r="64" spans="1:19" ht="19.5">
      <c r="A64" s="15" t="s">
        <v>96</v>
      </c>
      <c r="B64" s="9"/>
      <c r="C64" s="9"/>
      <c r="D64" s="9"/>
      <c r="E64" s="9"/>
      <c r="F64" s="24"/>
      <c r="G64" s="24"/>
      <c r="H64" s="24"/>
      <c r="I64" s="24"/>
      <c r="J64" s="25"/>
      <c r="K64" s="24"/>
      <c r="L64" s="24"/>
      <c r="M64" s="24"/>
      <c r="N64" s="24"/>
      <c r="O64" s="24"/>
      <c r="P64" s="24"/>
      <c r="Q64" s="24"/>
      <c r="R64" s="24"/>
      <c r="S64" s="24">
        <f>SUM(J64:R64)</f>
        <v>0</v>
      </c>
    </row>
    <row r="65" spans="1:19" ht="19.5">
      <c r="A65" s="15" t="s">
        <v>96</v>
      </c>
      <c r="B65" s="9"/>
      <c r="C65" s="9"/>
      <c r="D65" s="9"/>
      <c r="E65" s="9"/>
      <c r="F65" s="24"/>
      <c r="G65" s="24"/>
      <c r="H65" s="24"/>
      <c r="I65" s="24"/>
      <c r="J65" s="25"/>
      <c r="K65" s="24"/>
      <c r="L65" s="24"/>
      <c r="M65" s="24"/>
      <c r="N65" s="24"/>
      <c r="O65" s="24"/>
      <c r="P65" s="24"/>
      <c r="Q65" s="24"/>
      <c r="R65" s="24"/>
      <c r="S65" s="24">
        <f>SUM(J65:R65)</f>
        <v>0</v>
      </c>
    </row>
    <row r="66" spans="1:19" ht="19.5">
      <c r="A66" s="15" t="s">
        <v>96</v>
      </c>
      <c r="B66" s="9"/>
      <c r="C66" s="9"/>
      <c r="D66" s="9"/>
      <c r="E66" s="9"/>
      <c r="F66" s="24"/>
      <c r="G66" s="24"/>
      <c r="H66" s="24"/>
      <c r="I66" s="24"/>
      <c r="J66" s="25"/>
      <c r="K66" s="24"/>
      <c r="L66" s="24"/>
      <c r="M66" s="24"/>
      <c r="N66" s="24"/>
      <c r="O66" s="24"/>
      <c r="P66" s="24"/>
      <c r="Q66" s="24"/>
      <c r="R66" s="24"/>
      <c r="S66" s="24">
        <f>SUM(J66:R66)</f>
        <v>0</v>
      </c>
    </row>
    <row r="67" spans="1:19" ht="19.5">
      <c r="A67" s="15" t="s">
        <v>96</v>
      </c>
      <c r="B67" s="9"/>
      <c r="C67" s="9"/>
      <c r="D67" s="9"/>
      <c r="E67" s="9"/>
      <c r="F67" s="24"/>
      <c r="G67" s="24"/>
      <c r="H67" s="24"/>
      <c r="I67" s="24"/>
      <c r="J67" s="25"/>
      <c r="K67" s="24"/>
      <c r="L67" s="24"/>
      <c r="M67" s="24"/>
      <c r="N67" s="24"/>
      <c r="O67" s="24"/>
      <c r="P67" s="24"/>
      <c r="Q67" s="24"/>
      <c r="R67" s="24"/>
      <c r="S67" s="24">
        <f>SUM(J67:R67)</f>
        <v>0</v>
      </c>
    </row>
    <row r="68" spans="1:19" ht="19.5">
      <c r="A68" s="16" t="s">
        <v>96</v>
      </c>
      <c r="B68" s="18"/>
      <c r="C68" s="18"/>
      <c r="D68" s="18"/>
      <c r="E68" s="18"/>
      <c r="F68" s="26"/>
      <c r="G68" s="26"/>
      <c r="H68" s="26"/>
      <c r="I68" s="26"/>
      <c r="J68" s="27"/>
      <c r="K68" s="26"/>
      <c r="L68" s="26"/>
      <c r="M68" s="26"/>
      <c r="N68" s="26"/>
      <c r="O68" s="26"/>
      <c r="P68" s="26"/>
      <c r="Q68" s="26"/>
      <c r="R68" s="26"/>
      <c r="S68" s="26">
        <f>SUM(J68:R68)</f>
        <v>0</v>
      </c>
    </row>
    <row r="69" spans="1:19" ht="20.25">
      <c r="A69" s="49" t="s">
        <v>29</v>
      </c>
      <c r="B69" s="50"/>
      <c r="C69" s="51"/>
      <c r="D69" s="42"/>
      <c r="E69" s="42"/>
      <c r="F69" s="28">
        <f>SUM(F63:F68)</f>
        <v>0</v>
      </c>
      <c r="G69" s="28">
        <f aca="true" t="shared" si="6" ref="G69:S69">SUM(G63:G68)</f>
        <v>0</v>
      </c>
      <c r="H69" s="28">
        <f t="shared" si="6"/>
        <v>0</v>
      </c>
      <c r="I69" s="28">
        <f t="shared" si="6"/>
        <v>210600</v>
      </c>
      <c r="J69" s="29">
        <f t="shared" si="6"/>
        <v>0</v>
      </c>
      <c r="K69" s="28">
        <f t="shared" si="6"/>
        <v>0</v>
      </c>
      <c r="L69" s="28">
        <f t="shared" si="6"/>
        <v>0</v>
      </c>
      <c r="M69" s="28">
        <f t="shared" si="6"/>
        <v>0</v>
      </c>
      <c r="N69" s="28">
        <f t="shared" si="6"/>
        <v>0</v>
      </c>
      <c r="O69" s="28">
        <f t="shared" si="6"/>
        <v>0</v>
      </c>
      <c r="P69" s="28">
        <f t="shared" si="6"/>
        <v>0</v>
      </c>
      <c r="Q69" s="28">
        <f t="shared" si="6"/>
        <v>210600</v>
      </c>
      <c r="R69" s="28">
        <f t="shared" si="6"/>
        <v>0</v>
      </c>
      <c r="S69" s="28">
        <f t="shared" si="6"/>
        <v>210600</v>
      </c>
    </row>
    <row r="70" spans="1:19" ht="20.25" hidden="1">
      <c r="A70" s="52" t="s">
        <v>38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4"/>
    </row>
    <row r="71" spans="1:19" ht="19.5" hidden="1">
      <c r="A71" s="14" t="s">
        <v>20</v>
      </c>
      <c r="B71" s="17"/>
      <c r="C71" s="17"/>
      <c r="D71" s="17"/>
      <c r="E71" s="17"/>
      <c r="F71" s="22"/>
      <c r="G71" s="22"/>
      <c r="H71" s="22"/>
      <c r="I71" s="22"/>
      <c r="J71" s="23"/>
      <c r="K71" s="22"/>
      <c r="L71" s="22"/>
      <c r="M71" s="22"/>
      <c r="N71" s="22"/>
      <c r="O71" s="22"/>
      <c r="P71" s="22"/>
      <c r="Q71" s="22"/>
      <c r="R71" s="22"/>
      <c r="S71" s="22">
        <f aca="true" t="shared" si="7" ref="S71:S76">SUM(J71:R71)</f>
        <v>0</v>
      </c>
    </row>
    <row r="72" spans="1:19" ht="19.5" hidden="1">
      <c r="A72" s="15" t="s">
        <v>21</v>
      </c>
      <c r="B72" s="9"/>
      <c r="C72" s="9"/>
      <c r="D72" s="9"/>
      <c r="E72" s="9"/>
      <c r="F72" s="24"/>
      <c r="G72" s="24"/>
      <c r="H72" s="24"/>
      <c r="I72" s="24"/>
      <c r="J72" s="25"/>
      <c r="K72" s="24"/>
      <c r="L72" s="24"/>
      <c r="M72" s="24"/>
      <c r="N72" s="24"/>
      <c r="O72" s="24"/>
      <c r="P72" s="24"/>
      <c r="Q72" s="24"/>
      <c r="R72" s="24"/>
      <c r="S72" s="24">
        <f t="shared" si="7"/>
        <v>0</v>
      </c>
    </row>
    <row r="73" spans="1:19" ht="19.5" hidden="1">
      <c r="A73" s="15" t="s">
        <v>22</v>
      </c>
      <c r="B73" s="9"/>
      <c r="C73" s="9"/>
      <c r="D73" s="9"/>
      <c r="E73" s="9"/>
      <c r="F73" s="24"/>
      <c r="G73" s="24"/>
      <c r="H73" s="24"/>
      <c r="I73" s="24"/>
      <c r="J73" s="25"/>
      <c r="K73" s="24"/>
      <c r="L73" s="24"/>
      <c r="M73" s="24"/>
      <c r="N73" s="24"/>
      <c r="O73" s="24"/>
      <c r="P73" s="24"/>
      <c r="Q73" s="24"/>
      <c r="R73" s="24"/>
      <c r="S73" s="24">
        <f t="shared" si="7"/>
        <v>0</v>
      </c>
    </row>
    <row r="74" spans="1:19" ht="19.5" hidden="1">
      <c r="A74" s="15" t="s">
        <v>23</v>
      </c>
      <c r="B74" s="9"/>
      <c r="C74" s="9"/>
      <c r="D74" s="9"/>
      <c r="E74" s="9"/>
      <c r="F74" s="24"/>
      <c r="G74" s="24"/>
      <c r="H74" s="24"/>
      <c r="I74" s="24"/>
      <c r="J74" s="25"/>
      <c r="K74" s="24"/>
      <c r="L74" s="24"/>
      <c r="M74" s="24"/>
      <c r="N74" s="24"/>
      <c r="O74" s="24"/>
      <c r="P74" s="24"/>
      <c r="Q74" s="24"/>
      <c r="R74" s="24"/>
      <c r="S74" s="24">
        <f t="shared" si="7"/>
        <v>0</v>
      </c>
    </row>
    <row r="75" spans="1:19" ht="19.5" hidden="1">
      <c r="A75" s="15" t="s">
        <v>24</v>
      </c>
      <c r="B75" s="9"/>
      <c r="C75" s="9"/>
      <c r="D75" s="9"/>
      <c r="E75" s="9"/>
      <c r="F75" s="24"/>
      <c r="G75" s="24"/>
      <c r="H75" s="24"/>
      <c r="I75" s="24"/>
      <c r="J75" s="25"/>
      <c r="K75" s="24"/>
      <c r="L75" s="24"/>
      <c r="M75" s="24"/>
      <c r="N75" s="24"/>
      <c r="O75" s="24"/>
      <c r="P75" s="24"/>
      <c r="Q75" s="24"/>
      <c r="R75" s="24"/>
      <c r="S75" s="24">
        <f t="shared" si="7"/>
        <v>0</v>
      </c>
    </row>
    <row r="76" spans="1:19" ht="19.5" hidden="1">
      <c r="A76" s="16" t="s">
        <v>25</v>
      </c>
      <c r="B76" s="18"/>
      <c r="C76" s="18"/>
      <c r="D76" s="18"/>
      <c r="E76" s="18"/>
      <c r="F76" s="26"/>
      <c r="G76" s="26"/>
      <c r="H76" s="26"/>
      <c r="I76" s="26"/>
      <c r="J76" s="27"/>
      <c r="K76" s="26"/>
      <c r="L76" s="26"/>
      <c r="M76" s="26"/>
      <c r="N76" s="26"/>
      <c r="O76" s="26"/>
      <c r="P76" s="26"/>
      <c r="Q76" s="26"/>
      <c r="R76" s="26"/>
      <c r="S76" s="26">
        <f t="shared" si="7"/>
        <v>0</v>
      </c>
    </row>
    <row r="77" spans="1:19" ht="20.25" hidden="1">
      <c r="A77" s="49" t="s">
        <v>30</v>
      </c>
      <c r="B77" s="50"/>
      <c r="C77" s="51"/>
      <c r="D77" s="42"/>
      <c r="E77" s="42"/>
      <c r="F77" s="28">
        <f>SUM(F71:F76)</f>
        <v>0</v>
      </c>
      <c r="G77" s="28">
        <f aca="true" t="shared" si="8" ref="G77:R77">SUM(G71:G76)</f>
        <v>0</v>
      </c>
      <c r="H77" s="28">
        <f t="shared" si="8"/>
        <v>0</v>
      </c>
      <c r="I77" s="28">
        <f t="shared" si="8"/>
        <v>0</v>
      </c>
      <c r="J77" s="29">
        <f t="shared" si="8"/>
        <v>0</v>
      </c>
      <c r="K77" s="28">
        <f t="shared" si="8"/>
        <v>0</v>
      </c>
      <c r="L77" s="28">
        <f t="shared" si="8"/>
        <v>0</v>
      </c>
      <c r="M77" s="28">
        <f t="shared" si="8"/>
        <v>0</v>
      </c>
      <c r="N77" s="28">
        <f t="shared" si="8"/>
        <v>0</v>
      </c>
      <c r="O77" s="28">
        <f t="shared" si="8"/>
        <v>0</v>
      </c>
      <c r="P77" s="28">
        <f t="shared" si="8"/>
        <v>0</v>
      </c>
      <c r="Q77" s="28">
        <f t="shared" si="8"/>
        <v>0</v>
      </c>
      <c r="R77" s="28">
        <f t="shared" si="8"/>
        <v>0</v>
      </c>
      <c r="S77" s="28">
        <f>SUM(S71:S76)</f>
        <v>0</v>
      </c>
    </row>
    <row r="78" spans="1:19" ht="20.25" hidden="1">
      <c r="A78" s="52" t="s">
        <v>39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4"/>
    </row>
    <row r="79" spans="1:19" ht="19.5" hidden="1">
      <c r="A79" s="14" t="s">
        <v>20</v>
      </c>
      <c r="B79" s="17"/>
      <c r="C79" s="17"/>
      <c r="D79" s="17"/>
      <c r="E79" s="17"/>
      <c r="F79" s="22"/>
      <c r="G79" s="22"/>
      <c r="H79" s="22"/>
      <c r="I79" s="22"/>
      <c r="J79" s="23"/>
      <c r="K79" s="22"/>
      <c r="L79" s="22"/>
      <c r="M79" s="22"/>
      <c r="N79" s="22"/>
      <c r="O79" s="22"/>
      <c r="P79" s="22"/>
      <c r="Q79" s="22"/>
      <c r="R79" s="22"/>
      <c r="S79" s="22">
        <f aca="true" t="shared" si="9" ref="S79:S84">SUM(J79:R79)</f>
        <v>0</v>
      </c>
    </row>
    <row r="80" spans="1:19" ht="19.5" hidden="1">
      <c r="A80" s="15" t="s">
        <v>21</v>
      </c>
      <c r="B80" s="9"/>
      <c r="C80" s="9"/>
      <c r="D80" s="9"/>
      <c r="E80" s="9"/>
      <c r="F80" s="24"/>
      <c r="G80" s="24"/>
      <c r="H80" s="24"/>
      <c r="I80" s="24"/>
      <c r="J80" s="25"/>
      <c r="K80" s="24"/>
      <c r="L80" s="24"/>
      <c r="M80" s="24"/>
      <c r="N80" s="24"/>
      <c r="O80" s="24"/>
      <c r="P80" s="24"/>
      <c r="Q80" s="24"/>
      <c r="R80" s="24"/>
      <c r="S80" s="24">
        <f t="shared" si="9"/>
        <v>0</v>
      </c>
    </row>
    <row r="81" spans="1:19" ht="19.5" hidden="1">
      <c r="A81" s="15" t="s">
        <v>22</v>
      </c>
      <c r="B81" s="9"/>
      <c r="C81" s="9"/>
      <c r="D81" s="9"/>
      <c r="E81" s="9"/>
      <c r="F81" s="24"/>
      <c r="G81" s="24"/>
      <c r="H81" s="24"/>
      <c r="I81" s="24"/>
      <c r="J81" s="25"/>
      <c r="K81" s="24"/>
      <c r="L81" s="24"/>
      <c r="M81" s="24"/>
      <c r="N81" s="24"/>
      <c r="O81" s="24"/>
      <c r="P81" s="24"/>
      <c r="Q81" s="24"/>
      <c r="R81" s="24"/>
      <c r="S81" s="24">
        <f t="shared" si="9"/>
        <v>0</v>
      </c>
    </row>
    <row r="82" spans="1:19" ht="19.5" hidden="1">
      <c r="A82" s="15" t="s">
        <v>23</v>
      </c>
      <c r="B82" s="9"/>
      <c r="C82" s="9"/>
      <c r="D82" s="9"/>
      <c r="E82" s="9"/>
      <c r="F82" s="24"/>
      <c r="G82" s="24"/>
      <c r="H82" s="24"/>
      <c r="I82" s="24"/>
      <c r="J82" s="25"/>
      <c r="K82" s="24"/>
      <c r="L82" s="24"/>
      <c r="M82" s="24"/>
      <c r="N82" s="24"/>
      <c r="O82" s="24"/>
      <c r="P82" s="24"/>
      <c r="Q82" s="24"/>
      <c r="R82" s="24"/>
      <c r="S82" s="24">
        <f t="shared" si="9"/>
        <v>0</v>
      </c>
    </row>
    <row r="83" spans="1:19" ht="19.5" hidden="1">
      <c r="A83" s="15" t="s">
        <v>24</v>
      </c>
      <c r="B83" s="9"/>
      <c r="C83" s="9"/>
      <c r="D83" s="9"/>
      <c r="E83" s="9"/>
      <c r="F83" s="24"/>
      <c r="G83" s="24"/>
      <c r="H83" s="24"/>
      <c r="I83" s="24"/>
      <c r="J83" s="25"/>
      <c r="K83" s="24"/>
      <c r="L83" s="24"/>
      <c r="M83" s="24"/>
      <c r="N83" s="24"/>
      <c r="O83" s="24"/>
      <c r="P83" s="24"/>
      <c r="Q83" s="24"/>
      <c r="R83" s="24"/>
      <c r="S83" s="24">
        <f t="shared" si="9"/>
        <v>0</v>
      </c>
    </row>
    <row r="84" spans="1:19" ht="19.5" hidden="1">
      <c r="A84" s="16" t="s">
        <v>25</v>
      </c>
      <c r="B84" s="18"/>
      <c r="C84" s="18"/>
      <c r="D84" s="18"/>
      <c r="E84" s="18"/>
      <c r="F84" s="26"/>
      <c r="G84" s="26"/>
      <c r="H84" s="26"/>
      <c r="I84" s="26"/>
      <c r="J84" s="27"/>
      <c r="K84" s="26"/>
      <c r="L84" s="26"/>
      <c r="M84" s="26"/>
      <c r="N84" s="26"/>
      <c r="O84" s="26"/>
      <c r="P84" s="26"/>
      <c r="Q84" s="26"/>
      <c r="R84" s="26"/>
      <c r="S84" s="26">
        <f t="shared" si="9"/>
        <v>0</v>
      </c>
    </row>
    <row r="85" spans="1:19" ht="20.25" hidden="1">
      <c r="A85" s="49" t="s">
        <v>31</v>
      </c>
      <c r="B85" s="50"/>
      <c r="C85" s="51"/>
      <c r="D85" s="42"/>
      <c r="E85" s="42"/>
      <c r="F85" s="31">
        <f>SUM(F79:F84)</f>
        <v>0</v>
      </c>
      <c r="G85" s="31">
        <f aca="true" t="shared" si="10" ref="G85:S85">SUM(G79:G84)</f>
        <v>0</v>
      </c>
      <c r="H85" s="31">
        <f t="shared" si="10"/>
        <v>0</v>
      </c>
      <c r="I85" s="31">
        <f t="shared" si="10"/>
        <v>0</v>
      </c>
      <c r="J85" s="31">
        <f t="shared" si="10"/>
        <v>0</v>
      </c>
      <c r="K85" s="31">
        <f t="shared" si="10"/>
        <v>0</v>
      </c>
      <c r="L85" s="31">
        <f t="shared" si="10"/>
        <v>0</v>
      </c>
      <c r="M85" s="31">
        <f t="shared" si="10"/>
        <v>0</v>
      </c>
      <c r="N85" s="31">
        <f t="shared" si="10"/>
        <v>0</v>
      </c>
      <c r="O85" s="31">
        <f t="shared" si="10"/>
        <v>0</v>
      </c>
      <c r="P85" s="31">
        <f t="shared" si="10"/>
        <v>0</v>
      </c>
      <c r="Q85" s="31">
        <f t="shared" si="10"/>
        <v>0</v>
      </c>
      <c r="R85" s="31">
        <f t="shared" si="10"/>
        <v>0</v>
      </c>
      <c r="S85" s="31">
        <f t="shared" si="10"/>
        <v>0</v>
      </c>
    </row>
    <row r="86" spans="1:19" ht="20.25" hidden="1">
      <c r="A86" s="52" t="s">
        <v>40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4"/>
    </row>
    <row r="87" spans="1:19" ht="19.5" hidden="1">
      <c r="A87" s="14" t="s">
        <v>20</v>
      </c>
      <c r="B87" s="17"/>
      <c r="C87" s="17"/>
      <c r="D87" s="17"/>
      <c r="E87" s="17"/>
      <c r="F87" s="22"/>
      <c r="G87" s="22"/>
      <c r="H87" s="22"/>
      <c r="I87" s="22"/>
      <c r="J87" s="23"/>
      <c r="K87" s="22"/>
      <c r="L87" s="22"/>
      <c r="M87" s="22"/>
      <c r="N87" s="22"/>
      <c r="O87" s="22"/>
      <c r="P87" s="22"/>
      <c r="Q87" s="22"/>
      <c r="R87" s="22"/>
      <c r="S87" s="22">
        <f aca="true" t="shared" si="11" ref="S87:S92">SUM(J87:R87)</f>
        <v>0</v>
      </c>
    </row>
    <row r="88" spans="1:19" ht="19.5" hidden="1">
      <c r="A88" s="15" t="s">
        <v>21</v>
      </c>
      <c r="B88" s="9"/>
      <c r="C88" s="9"/>
      <c r="D88" s="9"/>
      <c r="E88" s="9"/>
      <c r="F88" s="24"/>
      <c r="G88" s="24"/>
      <c r="H88" s="24"/>
      <c r="I88" s="24"/>
      <c r="J88" s="25"/>
      <c r="K88" s="24"/>
      <c r="L88" s="24"/>
      <c r="M88" s="24"/>
      <c r="N88" s="24"/>
      <c r="O88" s="24"/>
      <c r="P88" s="24"/>
      <c r="Q88" s="24"/>
      <c r="R88" s="24"/>
      <c r="S88" s="24">
        <f t="shared" si="11"/>
        <v>0</v>
      </c>
    </row>
    <row r="89" spans="1:19" ht="19.5" hidden="1">
      <c r="A89" s="15" t="s">
        <v>22</v>
      </c>
      <c r="B89" s="9"/>
      <c r="C89" s="9"/>
      <c r="D89" s="9"/>
      <c r="E89" s="9"/>
      <c r="F89" s="24"/>
      <c r="G89" s="24"/>
      <c r="H89" s="24"/>
      <c r="I89" s="24"/>
      <c r="J89" s="25"/>
      <c r="K89" s="24"/>
      <c r="L89" s="24"/>
      <c r="M89" s="24"/>
      <c r="N89" s="24"/>
      <c r="O89" s="24"/>
      <c r="P89" s="24"/>
      <c r="Q89" s="24"/>
      <c r="R89" s="24"/>
      <c r="S89" s="24">
        <f t="shared" si="11"/>
        <v>0</v>
      </c>
    </row>
    <row r="90" spans="1:19" ht="19.5" hidden="1">
      <c r="A90" s="15" t="s">
        <v>23</v>
      </c>
      <c r="B90" s="9"/>
      <c r="C90" s="9"/>
      <c r="D90" s="9"/>
      <c r="E90" s="9"/>
      <c r="F90" s="24"/>
      <c r="G90" s="24"/>
      <c r="H90" s="24"/>
      <c r="I90" s="24"/>
      <c r="J90" s="25"/>
      <c r="K90" s="24"/>
      <c r="L90" s="24"/>
      <c r="M90" s="24"/>
      <c r="N90" s="24"/>
      <c r="O90" s="24"/>
      <c r="P90" s="24"/>
      <c r="Q90" s="24"/>
      <c r="R90" s="24"/>
      <c r="S90" s="24">
        <f t="shared" si="11"/>
        <v>0</v>
      </c>
    </row>
    <row r="91" spans="1:19" ht="19.5" hidden="1">
      <c r="A91" s="15" t="s">
        <v>24</v>
      </c>
      <c r="B91" s="9"/>
      <c r="C91" s="9"/>
      <c r="D91" s="9"/>
      <c r="E91" s="9"/>
      <c r="F91" s="24"/>
      <c r="G91" s="24"/>
      <c r="H91" s="24"/>
      <c r="I91" s="24"/>
      <c r="J91" s="25"/>
      <c r="K91" s="24"/>
      <c r="L91" s="24"/>
      <c r="M91" s="24"/>
      <c r="N91" s="24"/>
      <c r="O91" s="24"/>
      <c r="P91" s="24"/>
      <c r="Q91" s="24"/>
      <c r="R91" s="24"/>
      <c r="S91" s="24">
        <f t="shared" si="11"/>
        <v>0</v>
      </c>
    </row>
    <row r="92" spans="1:19" ht="19.5" hidden="1">
      <c r="A92" s="16" t="s">
        <v>25</v>
      </c>
      <c r="B92" s="18"/>
      <c r="C92" s="18"/>
      <c r="D92" s="18"/>
      <c r="E92" s="18"/>
      <c r="F92" s="26"/>
      <c r="G92" s="26"/>
      <c r="H92" s="26"/>
      <c r="I92" s="26"/>
      <c r="J92" s="27"/>
      <c r="K92" s="26"/>
      <c r="L92" s="26"/>
      <c r="M92" s="26"/>
      <c r="N92" s="26"/>
      <c r="O92" s="26"/>
      <c r="P92" s="26"/>
      <c r="Q92" s="26"/>
      <c r="R92" s="26"/>
      <c r="S92" s="26">
        <f t="shared" si="11"/>
        <v>0</v>
      </c>
    </row>
    <row r="93" spans="1:19" ht="20.25" hidden="1">
      <c r="A93" s="49" t="s">
        <v>35</v>
      </c>
      <c r="B93" s="50"/>
      <c r="C93" s="51"/>
      <c r="D93" s="42"/>
      <c r="E93" s="42"/>
      <c r="F93" s="31">
        <f>SUM(F87:F92)</f>
        <v>0</v>
      </c>
      <c r="G93" s="31">
        <f aca="true" t="shared" si="12" ref="G93:S93">SUM(G87:G92)</f>
        <v>0</v>
      </c>
      <c r="H93" s="31">
        <f t="shared" si="12"/>
        <v>0</v>
      </c>
      <c r="I93" s="31">
        <f t="shared" si="12"/>
        <v>0</v>
      </c>
      <c r="J93" s="31">
        <f t="shared" si="12"/>
        <v>0</v>
      </c>
      <c r="K93" s="31">
        <f t="shared" si="12"/>
        <v>0</v>
      </c>
      <c r="L93" s="31">
        <f t="shared" si="12"/>
        <v>0</v>
      </c>
      <c r="M93" s="31">
        <f t="shared" si="12"/>
        <v>0</v>
      </c>
      <c r="N93" s="31">
        <f t="shared" si="12"/>
        <v>0</v>
      </c>
      <c r="O93" s="31">
        <f t="shared" si="12"/>
        <v>0</v>
      </c>
      <c r="P93" s="31">
        <f t="shared" si="12"/>
        <v>0</v>
      </c>
      <c r="Q93" s="31">
        <f t="shared" si="12"/>
        <v>0</v>
      </c>
      <c r="R93" s="31">
        <f t="shared" si="12"/>
        <v>0</v>
      </c>
      <c r="S93" s="31">
        <f t="shared" si="12"/>
        <v>0</v>
      </c>
    </row>
    <row r="94" spans="1:19" ht="20.25">
      <c r="A94" s="5"/>
      <c r="B94" s="6"/>
      <c r="C94" s="7" t="s">
        <v>0</v>
      </c>
      <c r="D94" s="7"/>
      <c r="E94" s="7"/>
      <c r="F94" s="32"/>
      <c r="G94" s="33"/>
      <c r="H94" s="33"/>
      <c r="I94" s="33"/>
      <c r="J94" s="34"/>
      <c r="K94" s="35"/>
      <c r="L94" s="35"/>
      <c r="M94" s="35"/>
      <c r="N94" s="35"/>
      <c r="O94" s="35"/>
      <c r="P94" s="35"/>
      <c r="Q94" s="35"/>
      <c r="R94" s="35"/>
      <c r="S94" s="35"/>
    </row>
    <row r="95" spans="1:19" ht="20.25">
      <c r="A95" s="66" t="s">
        <v>32</v>
      </c>
      <c r="B95" s="67"/>
      <c r="C95" s="9" t="s">
        <v>1</v>
      </c>
      <c r="D95" s="9"/>
      <c r="E95" s="9"/>
      <c r="F95" s="36"/>
      <c r="G95" s="36"/>
      <c r="H95" s="36"/>
      <c r="I95" s="36"/>
      <c r="J95" s="25"/>
      <c r="K95" s="24"/>
      <c r="L95" s="24"/>
      <c r="M95" s="24"/>
      <c r="N95" s="24"/>
      <c r="O95" s="24"/>
      <c r="P95" s="24"/>
      <c r="Q95" s="24"/>
      <c r="R95" s="24"/>
      <c r="S95" s="24"/>
    </row>
    <row r="96" spans="1:19" ht="20.25">
      <c r="A96" s="8"/>
      <c r="B96" s="10"/>
      <c r="C96" s="9" t="s">
        <v>2</v>
      </c>
      <c r="D96" s="9"/>
      <c r="E96" s="9"/>
      <c r="F96" s="36"/>
      <c r="G96" s="36"/>
      <c r="H96" s="36"/>
      <c r="I96" s="36"/>
      <c r="J96" s="25"/>
      <c r="K96" s="24"/>
      <c r="L96" s="24"/>
      <c r="M96" s="24"/>
      <c r="N96" s="24"/>
      <c r="O96" s="24"/>
      <c r="P96" s="24"/>
      <c r="Q96" s="24"/>
      <c r="R96" s="24"/>
      <c r="S96" s="24"/>
    </row>
    <row r="97" spans="1:19" ht="20.25">
      <c r="A97" s="11"/>
      <c r="B97" s="12"/>
      <c r="C97" s="13" t="s">
        <v>3</v>
      </c>
      <c r="D97" s="13"/>
      <c r="E97" s="13"/>
      <c r="F97" s="37"/>
      <c r="G97" s="38"/>
      <c r="H97" s="38"/>
      <c r="I97" s="38"/>
      <c r="J97" s="39"/>
      <c r="K97" s="40"/>
      <c r="L97" s="40"/>
      <c r="M97" s="40"/>
      <c r="N97" s="40"/>
      <c r="O97" s="40"/>
      <c r="P97" s="40"/>
      <c r="Q97" s="40"/>
      <c r="R97" s="40"/>
      <c r="S97" s="40"/>
    </row>
    <row r="98" spans="1:19" ht="20.25">
      <c r="A98" s="49" t="s">
        <v>33</v>
      </c>
      <c r="B98" s="50"/>
      <c r="C98" s="51"/>
      <c r="D98" s="42"/>
      <c r="E98" s="42"/>
      <c r="F98" s="41">
        <f>F25+F47+F61+F69+F77+F85+F93</f>
        <v>873480</v>
      </c>
      <c r="G98" s="41">
        <f aca="true" t="shared" si="13" ref="G98:S98">G25+G47+G61+G69+G77+G85+G93</f>
        <v>0</v>
      </c>
      <c r="H98" s="41">
        <f t="shared" si="13"/>
        <v>0</v>
      </c>
      <c r="I98" s="41">
        <f t="shared" si="13"/>
        <v>6109220</v>
      </c>
      <c r="J98" s="41">
        <f t="shared" si="13"/>
        <v>293040</v>
      </c>
      <c r="K98" s="28">
        <f t="shared" si="13"/>
        <v>0</v>
      </c>
      <c r="L98" s="28">
        <f t="shared" si="13"/>
        <v>562220</v>
      </c>
      <c r="M98" s="28">
        <f t="shared" si="13"/>
        <v>18220</v>
      </c>
      <c r="N98" s="28">
        <f t="shared" si="13"/>
        <v>0</v>
      </c>
      <c r="O98" s="28">
        <f t="shared" si="13"/>
        <v>0</v>
      </c>
      <c r="P98" s="28">
        <f t="shared" si="13"/>
        <v>0</v>
      </c>
      <c r="Q98" s="28">
        <f t="shared" si="13"/>
        <v>6109220</v>
      </c>
      <c r="R98" s="28">
        <f t="shared" si="13"/>
        <v>0</v>
      </c>
      <c r="S98" s="28">
        <f t="shared" si="13"/>
        <v>6982700</v>
      </c>
    </row>
  </sheetData>
  <sheetProtection/>
  <mergeCells count="40">
    <mergeCell ref="M7:M8"/>
    <mergeCell ref="O7:O8"/>
    <mergeCell ref="A47:C47"/>
    <mergeCell ref="N7:N8"/>
    <mergeCell ref="A2:S2"/>
    <mergeCell ref="A3:S3"/>
    <mergeCell ref="A4:S4"/>
    <mergeCell ref="A9:S9"/>
    <mergeCell ref="P7:P8"/>
    <mergeCell ref="J6:J8"/>
    <mergeCell ref="A86:S86"/>
    <mergeCell ref="A93:C93"/>
    <mergeCell ref="O6:P6"/>
    <mergeCell ref="C6:C8"/>
    <mergeCell ref="G7:G8"/>
    <mergeCell ref="H7:H8"/>
    <mergeCell ref="I7:I8"/>
    <mergeCell ref="A26:S26"/>
    <mergeCell ref="A6:A8"/>
    <mergeCell ref="B6:B8"/>
    <mergeCell ref="F6:I6"/>
    <mergeCell ref="F7:F8"/>
    <mergeCell ref="A95:B95"/>
    <mergeCell ref="A85:C85"/>
    <mergeCell ref="A98:C98"/>
    <mergeCell ref="A77:C77"/>
    <mergeCell ref="A25:C25"/>
    <mergeCell ref="A48:S48"/>
    <mergeCell ref="A62:S62"/>
    <mergeCell ref="A61:C61"/>
    <mergeCell ref="D6:D8"/>
    <mergeCell ref="E6:E8"/>
    <mergeCell ref="A69:C69"/>
    <mergeCell ref="A70:S70"/>
    <mergeCell ref="A78:S78"/>
    <mergeCell ref="Q6:Q8"/>
    <mergeCell ref="R6:R8"/>
    <mergeCell ref="S6:S8"/>
    <mergeCell ref="K7:K8"/>
    <mergeCell ref="L7:L8"/>
  </mergeCells>
  <printOptions horizontalCentered="1"/>
  <pageMargins left="0.13" right="0.13" top="0.24" bottom="0.25" header="0.22" footer="0.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.00390625" style="0" bestFit="1" customWidth="1"/>
    <col min="2" max="2" width="2.00390625" style="0" bestFit="1" customWidth="1"/>
    <col min="3" max="3" width="3.00390625" style="0" bestFit="1" customWidth="1"/>
  </cols>
  <sheetData>
    <row r="1" spans="1:3" ht="12.75">
      <c r="A1">
        <v>10</v>
      </c>
      <c r="B1">
        <v>6</v>
      </c>
      <c r="C1">
        <f aca="true" t="shared" si="0" ref="C1:C6">A1+B1-1</f>
        <v>15</v>
      </c>
    </row>
    <row r="2" spans="1:3" ht="12.75">
      <c r="A2">
        <f>C1+3</f>
        <v>18</v>
      </c>
      <c r="B2">
        <v>6</v>
      </c>
      <c r="C2">
        <f t="shared" si="0"/>
        <v>23</v>
      </c>
    </row>
    <row r="3" spans="1:3" ht="12.75">
      <c r="A3">
        <f>C2+3</f>
        <v>26</v>
      </c>
      <c r="B3">
        <v>6</v>
      </c>
      <c r="C3">
        <f t="shared" si="0"/>
        <v>31</v>
      </c>
    </row>
    <row r="4" spans="1:3" ht="12.75">
      <c r="A4">
        <f>C3+3</f>
        <v>34</v>
      </c>
      <c r="B4">
        <v>6</v>
      </c>
      <c r="C4">
        <f t="shared" si="0"/>
        <v>39</v>
      </c>
    </row>
    <row r="5" spans="1:3" ht="12.75">
      <c r="A5">
        <f>C4+3</f>
        <v>42</v>
      </c>
      <c r="B5">
        <v>6</v>
      </c>
      <c r="C5">
        <f t="shared" si="0"/>
        <v>47</v>
      </c>
    </row>
    <row r="6" spans="1:3" ht="12.75">
      <c r="A6">
        <f>C5+3</f>
        <v>50</v>
      </c>
      <c r="B6">
        <v>6</v>
      </c>
      <c r="C6">
        <f t="shared" si="0"/>
        <v>55</v>
      </c>
    </row>
    <row r="7" ht="12.75">
      <c r="A7">
        <f>C6+2</f>
        <v>57</v>
      </c>
    </row>
    <row r="8" ht="12.75">
      <c r="A8">
        <f>A7+1</f>
        <v>58</v>
      </c>
    </row>
    <row r="9" ht="12.75">
      <c r="A9">
        <f>A8+1</f>
        <v>59</v>
      </c>
    </row>
    <row r="10" ht="12.75">
      <c r="A10">
        <f>A9+1</f>
        <v>60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wrs9</dc:creator>
  <cp:keywords/>
  <dc:description/>
  <cp:lastModifiedBy>user</cp:lastModifiedBy>
  <cp:lastPrinted>2014-09-02T12:48:56Z</cp:lastPrinted>
  <dcterms:created xsi:type="dcterms:W3CDTF">2009-09-13T13:36:31Z</dcterms:created>
  <dcterms:modified xsi:type="dcterms:W3CDTF">2022-09-02T01:35:34Z</dcterms:modified>
  <cp:category/>
  <cp:version/>
  <cp:contentType/>
  <cp:contentStatus/>
</cp:coreProperties>
</file>