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cbookair/งานโปรแกรมภาษาอังกฤษ 63/AUN/AUN 64/AUN งบ 65/เอกสารประกอบ AUN 64/"/>
    </mc:Choice>
  </mc:AlternateContent>
  <xr:revisionPtr revIDLastSave="0" documentId="13_ncr:1_{201D297A-115D-964C-897C-39C6E75163CF}" xr6:coauthVersionLast="45" xr6:coauthVersionMax="45" xr10:uidLastSave="{00000000-0000-0000-0000-000000000000}"/>
  <bookViews>
    <workbookView xWindow="0" yWindow="0" windowWidth="27320" windowHeight="15360" activeTab="3" xr2:uid="{00000000-000D-0000-FFFF-FFFF00000000}"/>
  </bookViews>
  <sheets>
    <sheet name="กรอกรายละเอียด" sheetId="5" r:id="rId1"/>
    <sheet name="รายละเอียดแนบบันทึกข้อความ" sheetId="1" r:id="rId2"/>
    <sheet name="ใบเสนอซื้อจ้างForm P1-1" sheetId="3" r:id="rId3"/>
    <sheet name="ด้านหลังใบเสนอซื้อจ้างForm P1-2" sheetId="4" r:id="rId4"/>
    <sheet name="รหัสหน่วยนับ" sheetId="2" r:id="rId5"/>
  </sheets>
  <externalReferences>
    <externalReference r:id="rId6"/>
  </externalReferences>
  <definedNames>
    <definedName name="_xlnm.Print_Area" localSheetId="1">รายละเอียดแนบบันทึกข้อความ!$A:$J</definedName>
    <definedName name="_xlnm.Print_Titles" localSheetId="1">รายละเอียดแนบบันทึกข้อความ!$11:$12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  <c r="K16" i="1"/>
  <c r="G17" i="1"/>
  <c r="K17" i="1"/>
  <c r="G18" i="1"/>
  <c r="K18" i="1"/>
  <c r="K15" i="1"/>
  <c r="I10" i="4" l="1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F34" i="3"/>
  <c r="I12" i="3"/>
  <c r="B32" i="4"/>
  <c r="B9" i="4"/>
  <c r="F16" i="3"/>
  <c r="K19" i="1"/>
  <c r="G19" i="1"/>
  <c r="K14" i="1"/>
  <c r="K13" i="1"/>
  <c r="G13" i="1"/>
  <c r="I9" i="4" l="1"/>
  <c r="G20" i="1"/>
  <c r="I28" i="4" l="1"/>
  <c r="C28" i="4" s="1"/>
  <c r="A20" i="1"/>
  <c r="F12" i="3"/>
</calcChain>
</file>

<file path=xl/sharedStrings.xml><?xml version="1.0" encoding="utf-8"?>
<sst xmlns="http://schemas.openxmlformats.org/spreadsheetml/2006/main" count="596" uniqueCount="561">
  <si>
    <t>รายการ</t>
  </si>
  <si>
    <t>หน่วยนับ</t>
  </si>
  <si>
    <t>ขวด</t>
  </si>
  <si>
    <t>รหัส GPSC(ถ้ามี)</t>
  </si>
  <si>
    <t>unit_id</t>
  </si>
  <si>
    <t>unit_name</t>
  </si>
  <si>
    <t xml:space="preserve">%O </t>
  </si>
  <si>
    <t>ต่อ mille</t>
  </si>
  <si>
    <t>A/V</t>
  </si>
  <si>
    <t>ซีเมนส์ต่อเมตร</t>
  </si>
  <si>
    <t>ACR</t>
  </si>
  <si>
    <t>เอเคอร์</t>
  </si>
  <si>
    <t xml:space="preserve">AU </t>
  </si>
  <si>
    <t>หน่วยนับกิจกรรม</t>
  </si>
  <si>
    <t>BAG</t>
  </si>
  <si>
    <t>ถุง</t>
  </si>
  <si>
    <t xml:space="preserve">BK </t>
  </si>
  <si>
    <t>เล่ม</t>
  </si>
  <si>
    <t>BPH</t>
  </si>
  <si>
    <t>แกลลอนต่อชั่วโมง (US)</t>
  </si>
  <si>
    <t>BT.</t>
  </si>
  <si>
    <t>C3S</t>
  </si>
  <si>
    <t>ลูกบาศก์เซนติเมตร/วินาที</t>
  </si>
  <si>
    <t>CAB</t>
  </si>
  <si>
    <t>ตู้</t>
  </si>
  <si>
    <t>CAN</t>
  </si>
  <si>
    <t>กระป๋อง</t>
  </si>
  <si>
    <t>CAR</t>
  </si>
  <si>
    <t>คัน</t>
  </si>
  <si>
    <t>CCM</t>
  </si>
  <si>
    <t>ลูกบาศก์เซนติเมตร</t>
  </si>
  <si>
    <t>CD3</t>
  </si>
  <si>
    <t>ลูกบาศก์เดซิเมตร</t>
  </si>
  <si>
    <t xml:space="preserve">CL </t>
  </si>
  <si>
    <t>เซนติลิตร</t>
  </si>
  <si>
    <t xml:space="preserve">CM </t>
  </si>
  <si>
    <t>เซนติเมตร</t>
  </si>
  <si>
    <t>CM2</t>
  </si>
  <si>
    <t>ตารางเซนติเมตร</t>
  </si>
  <si>
    <t>CMS</t>
  </si>
  <si>
    <t>เซนติเมตร/วินาที</t>
  </si>
  <si>
    <t>CRT</t>
  </si>
  <si>
    <t>กล่อง</t>
  </si>
  <si>
    <t xml:space="preserve">CT </t>
  </si>
  <si>
    <t>คาร์ตัน</t>
  </si>
  <si>
    <t>CUP</t>
  </si>
  <si>
    <t>ถ้วย</t>
  </si>
  <si>
    <t xml:space="preserve">CV </t>
  </si>
  <si>
    <t>หีบ</t>
  </si>
  <si>
    <t>DAY</t>
  </si>
  <si>
    <t>วัน</t>
  </si>
  <si>
    <t>DEG</t>
  </si>
  <si>
    <t>องศา</t>
  </si>
  <si>
    <t xml:space="preserve">DM </t>
  </si>
  <si>
    <t>เดซิเมตร</t>
  </si>
  <si>
    <t xml:space="preserve">DR </t>
  </si>
  <si>
    <t>ถัง</t>
  </si>
  <si>
    <t xml:space="preserve">DZ </t>
  </si>
  <si>
    <t>โหล</t>
  </si>
  <si>
    <t xml:space="preserve">EA </t>
  </si>
  <si>
    <t>ชิ้น</t>
  </si>
  <si>
    <t>EML</t>
  </si>
  <si>
    <t>หน่วยเอมไซน์/มิลลิลิตร</t>
  </si>
  <si>
    <t xml:space="preserve">EU </t>
  </si>
  <si>
    <t>หน่วยเอมไซน์</t>
  </si>
  <si>
    <t>FIL</t>
  </si>
  <si>
    <t>แฟ้ม</t>
  </si>
  <si>
    <t>FOZ</t>
  </si>
  <si>
    <t>ออนซ์หน่วยวัดของเหลว US</t>
  </si>
  <si>
    <t xml:space="preserve">FT </t>
  </si>
  <si>
    <t>ฟุต</t>
  </si>
  <si>
    <t>FT2</t>
  </si>
  <si>
    <t>ตารางฟุต</t>
  </si>
  <si>
    <t>FT3</t>
  </si>
  <si>
    <t>ลูกบาศก์ฟุต</t>
  </si>
  <si>
    <t>FYR</t>
  </si>
  <si>
    <t>กิกะจูล</t>
  </si>
  <si>
    <t xml:space="preserve">G  </t>
  </si>
  <si>
    <t>กรัม</t>
  </si>
  <si>
    <t xml:space="preserve">GA </t>
  </si>
  <si>
    <t>US แกลลอน</t>
  </si>
  <si>
    <t>GAU</t>
  </si>
  <si>
    <t>กรัมทองคำ</t>
  </si>
  <si>
    <t xml:space="preserve">GL </t>
  </si>
  <si>
    <t>gram act.ingrd / liter</t>
  </si>
  <si>
    <t>GLI</t>
  </si>
  <si>
    <t>กรัม/ลิตร</t>
  </si>
  <si>
    <t xml:space="preserve">GM </t>
  </si>
  <si>
    <t>กรัมต่อโมล</t>
  </si>
  <si>
    <t>GM2</t>
  </si>
  <si>
    <t>กรัม/ตารางเมตร</t>
  </si>
  <si>
    <t>GM3</t>
  </si>
  <si>
    <t>กรัมต่อลูกบาศก์เมตร</t>
  </si>
  <si>
    <t>GOH</t>
  </si>
  <si>
    <t>กิกะโอห์ม</t>
  </si>
  <si>
    <t>GPM</t>
  </si>
  <si>
    <t>แกลลอนต่อไมล์ (US)</t>
  </si>
  <si>
    <t>GRO</t>
  </si>
  <si>
    <t>ตัวใหญ่</t>
  </si>
  <si>
    <t>GRP</t>
  </si>
  <si>
    <t>กลุ่ม</t>
  </si>
  <si>
    <t xml:space="preserve">H  </t>
  </si>
  <si>
    <t>ชั่วโมง</t>
  </si>
  <si>
    <t xml:space="preserve">HA </t>
  </si>
  <si>
    <t>เฮกตาร์</t>
  </si>
  <si>
    <t xml:space="preserve">HL </t>
  </si>
  <si>
    <t>เฮกโตลิตร</t>
  </si>
  <si>
    <t>HR.</t>
  </si>
  <si>
    <t xml:space="preserve">IB </t>
  </si>
  <si>
    <t>พิโคฟาเรด</t>
  </si>
  <si>
    <t xml:space="preserve">IN </t>
  </si>
  <si>
    <t>นิ้ว</t>
  </si>
  <si>
    <t>IN2</t>
  </si>
  <si>
    <t>ตารางนิ้ว</t>
  </si>
  <si>
    <t>IN3</t>
  </si>
  <si>
    <t>ลูกบาศก์นิ้ว</t>
  </si>
  <si>
    <t>JKG</t>
  </si>
  <si>
    <t>จูล/กิโลกรัม</t>
  </si>
  <si>
    <t>JMO</t>
  </si>
  <si>
    <t>จูล/โมล</t>
  </si>
  <si>
    <t>JOB</t>
  </si>
  <si>
    <t>งาน</t>
  </si>
  <si>
    <t>KAI</t>
  </si>
  <si>
    <t>Kilogram act. ingrd.</t>
  </si>
  <si>
    <t>KD3</t>
  </si>
  <si>
    <t>กิโลกรัมต่อลูกบาศก์เดซิเมตร</t>
  </si>
  <si>
    <t xml:space="preserve">KG </t>
  </si>
  <si>
    <t>กิโลกรัม</t>
  </si>
  <si>
    <t>KGM</t>
  </si>
  <si>
    <t>กิโลกรัม/โมล</t>
  </si>
  <si>
    <t>KGS</t>
  </si>
  <si>
    <t>กิโลกรัมต่อวินาที</t>
  </si>
  <si>
    <t>KIK</t>
  </si>
  <si>
    <t>kg act.ingrd. / kg</t>
  </si>
  <si>
    <t>KJK</t>
  </si>
  <si>
    <t>กิโลจูล/กิโลกรัม</t>
  </si>
  <si>
    <t>KJM</t>
  </si>
  <si>
    <t>กิโลจูล/โมล</t>
  </si>
  <si>
    <t xml:space="preserve">KM </t>
  </si>
  <si>
    <t>กิโลเมตร</t>
  </si>
  <si>
    <t>KM2</t>
  </si>
  <si>
    <t>ตารางกิโลเมตร</t>
  </si>
  <si>
    <t>KMH</t>
  </si>
  <si>
    <t>กิโลเมตรต่อชั่วโมง</t>
  </si>
  <si>
    <t>KMN</t>
  </si>
  <si>
    <t>เคลวิน/นาที</t>
  </si>
  <si>
    <t>KMS</t>
  </si>
  <si>
    <t>เคลวิน/วินาที</t>
  </si>
  <si>
    <t>KPA</t>
  </si>
  <si>
    <t>กิโลปาสคาล</t>
  </si>
  <si>
    <t>KVA</t>
  </si>
  <si>
    <t>กิโลโวลต์แอมแปร์</t>
  </si>
  <si>
    <t xml:space="preserve">L  </t>
  </si>
  <si>
    <t>ลิตร</t>
  </si>
  <si>
    <t xml:space="preserve">LB </t>
  </si>
  <si>
    <t>US ปอนด์</t>
  </si>
  <si>
    <t>LHK</t>
  </si>
  <si>
    <t>ลิตรต่อ 100 กิโลเมตร</t>
  </si>
  <si>
    <t>LMI</t>
  </si>
  <si>
    <t>ลิตร/นาที</t>
  </si>
  <si>
    <t>LMS</t>
  </si>
  <si>
    <t>ลิตร/โมลวินาที</t>
  </si>
  <si>
    <t>LPH</t>
  </si>
  <si>
    <t>ลิตรต่อชั่วโมง</t>
  </si>
  <si>
    <t xml:space="preserve">LT </t>
  </si>
  <si>
    <t>Kilotonne</t>
  </si>
  <si>
    <t xml:space="preserve">M  </t>
  </si>
  <si>
    <t>เมตร</t>
  </si>
  <si>
    <t>M/L</t>
  </si>
  <si>
    <t>โมลต่อลิตร</t>
  </si>
  <si>
    <t>M/M</t>
  </si>
  <si>
    <t>โมลต่อลูกบาศก์เมตร</t>
  </si>
  <si>
    <t>M/S</t>
  </si>
  <si>
    <t>เมตร/วินาที</t>
  </si>
  <si>
    <t xml:space="preserve">M2 </t>
  </si>
  <si>
    <t>ตารางเมตร</t>
  </si>
  <si>
    <t>M-2</t>
  </si>
  <si>
    <t>1 / ตารางเมตร</t>
  </si>
  <si>
    <t>M2S</t>
  </si>
  <si>
    <t>ตารางเมตร/วินาที</t>
  </si>
  <si>
    <t xml:space="preserve">M3 </t>
  </si>
  <si>
    <t>ลูกบาศก์เมตร</t>
  </si>
  <si>
    <t>M3H</t>
  </si>
  <si>
    <t>ลูกบาศก์เมตร/ชั่วโมง</t>
  </si>
  <si>
    <t>M3S</t>
  </si>
  <si>
    <t>ลูกบาศก์เมตร/วินาที</t>
  </si>
  <si>
    <t>MAC</t>
  </si>
  <si>
    <t>เครื่อง</t>
  </si>
  <si>
    <t xml:space="preserve">MD </t>
  </si>
  <si>
    <t>มัด</t>
  </si>
  <si>
    <t>MEJ</t>
  </si>
  <si>
    <t>เมกะจูล</t>
  </si>
  <si>
    <t xml:space="preserve">MG </t>
  </si>
  <si>
    <t>มิลลิกรัม</t>
  </si>
  <si>
    <t>MGL</t>
  </si>
  <si>
    <t>มิลลิกรัม/ลิตร</t>
  </si>
  <si>
    <t>MGO</t>
  </si>
  <si>
    <t>เมกะโอมห์</t>
  </si>
  <si>
    <t>MGQ</t>
  </si>
  <si>
    <t>มิลลิกรัม/ลูกบาศก์เมตร</t>
  </si>
  <si>
    <t xml:space="preserve">MH </t>
  </si>
  <si>
    <t>เมตร/ชั่วโมง</t>
  </si>
  <si>
    <t>MHV</t>
  </si>
  <si>
    <t>เมกะโวลต์</t>
  </si>
  <si>
    <t xml:space="preserve">MI </t>
  </si>
  <si>
    <t>ไมล์</t>
  </si>
  <si>
    <t>MI2</t>
  </si>
  <si>
    <t>ตารางไมล์</t>
  </si>
  <si>
    <t>MIN</t>
  </si>
  <si>
    <t>นาที</t>
  </si>
  <si>
    <t>MIS</t>
  </si>
  <si>
    <t>ไมโครวินาที</t>
  </si>
  <si>
    <t xml:space="preserve">ML </t>
  </si>
  <si>
    <t>มิลลิลิตร</t>
  </si>
  <si>
    <t>MLI</t>
  </si>
  <si>
    <t>Milliliter act. ingr.</t>
  </si>
  <si>
    <t xml:space="preserve">MM </t>
  </si>
  <si>
    <t>มิลลิเมตร</t>
  </si>
  <si>
    <t>MM2</t>
  </si>
  <si>
    <t>ตารางมิลลิเมตร</t>
  </si>
  <si>
    <t>MM3</t>
  </si>
  <si>
    <t>ลูกบาศก์มิลลิเมตร</t>
  </si>
  <si>
    <t xml:space="preserve">MN </t>
  </si>
  <si>
    <t>เมกะนิวตัน</t>
  </si>
  <si>
    <t>MNM</t>
  </si>
  <si>
    <t>มิลลินิวตัน/เมตร</t>
  </si>
  <si>
    <t>MPG</t>
  </si>
  <si>
    <t>ไมล์ต่อแกลลอน (US)</t>
  </si>
  <si>
    <t>MPL</t>
  </si>
  <si>
    <t>มิลิโมลต่อลิตร</t>
  </si>
  <si>
    <t>MPS</t>
  </si>
  <si>
    <t>มิลลิปาสคาลวินาที</t>
  </si>
  <si>
    <t xml:space="preserve">MS </t>
  </si>
  <si>
    <t>พิโควินาที</t>
  </si>
  <si>
    <t>MS2</t>
  </si>
  <si>
    <t>เมตร/วินาทีกำลังสอง</t>
  </si>
  <si>
    <t>MSC</t>
  </si>
  <si>
    <t>ไมโครซเมนส์ต่อเซนติเมตร</t>
  </si>
  <si>
    <t>MSE</t>
  </si>
  <si>
    <t>มิลลิวินาที</t>
  </si>
  <si>
    <t>MTH</t>
  </si>
  <si>
    <t>เดือน</t>
  </si>
  <si>
    <t>MWH</t>
  </si>
  <si>
    <t>เมกะวัตต์ ชั่วโมง</t>
  </si>
  <si>
    <t xml:space="preserve">NA </t>
  </si>
  <si>
    <t>นาโนแอมแปร์</t>
  </si>
  <si>
    <t>NAM</t>
  </si>
  <si>
    <t>นาโนเมตร</t>
  </si>
  <si>
    <t xml:space="preserve">NG </t>
  </si>
  <si>
    <t>Gram act. ingrd.</t>
  </si>
  <si>
    <t xml:space="preserve">NI </t>
  </si>
  <si>
    <t>กิโลนิวตัน</t>
  </si>
  <si>
    <t xml:space="preserve">NM </t>
  </si>
  <si>
    <t>นิวตัน/เมตร</t>
  </si>
  <si>
    <t>NMM</t>
  </si>
  <si>
    <t>นิวตัน/ตารางมิลลิเมตร</t>
  </si>
  <si>
    <t xml:space="preserve">NS </t>
  </si>
  <si>
    <t>นาโนวินาที</t>
  </si>
  <si>
    <t xml:space="preserve">OC </t>
  </si>
  <si>
    <t>ออนซ์</t>
  </si>
  <si>
    <t xml:space="preserve">P  </t>
  </si>
  <si>
    <t>จุด</t>
  </si>
  <si>
    <t>PAA</t>
  </si>
  <si>
    <t>คู่</t>
  </si>
  <si>
    <t>PAC</t>
  </si>
  <si>
    <t>แพค/ห่อ</t>
  </si>
  <si>
    <t>PAL</t>
  </si>
  <si>
    <t>แพลเลต</t>
  </si>
  <si>
    <t>PAS</t>
  </si>
  <si>
    <t>ปาสคาลวินาที</t>
  </si>
  <si>
    <t>PC.</t>
  </si>
  <si>
    <t>เมกะโวลต์แอมแปร์</t>
  </si>
  <si>
    <t>PGL</t>
  </si>
  <si>
    <t>กิโลกรัมต่อลูกบาศก์เมตร</t>
  </si>
  <si>
    <t>PMI</t>
  </si>
  <si>
    <t>หนึ่ง/นาที</t>
  </si>
  <si>
    <t>PPB</t>
  </si>
  <si>
    <t>อัตราส่วนพันล้าน</t>
  </si>
  <si>
    <t>PPM</t>
  </si>
  <si>
    <t>อัตราส่วนล้าน</t>
  </si>
  <si>
    <t>PPT</t>
  </si>
  <si>
    <t>อัตราส่วนล้านล้าน</t>
  </si>
  <si>
    <t>PRD</t>
  </si>
  <si>
    <t>งวด</t>
  </si>
  <si>
    <t>PRS</t>
  </si>
  <si>
    <t>คน</t>
  </si>
  <si>
    <t xml:space="preserve">PT </t>
  </si>
  <si>
    <t>ไพนท์, หน่วยวัดขนาดของเหลว US</t>
  </si>
  <si>
    <t>QML</t>
  </si>
  <si>
    <t>กิโลโมล</t>
  </si>
  <si>
    <t xml:space="preserve">QT </t>
  </si>
  <si>
    <t>ควอรท, หน่วยวัดขนาดของเหลว US</t>
  </si>
  <si>
    <t xml:space="preserve">RF </t>
  </si>
  <si>
    <t>มิลลิฟาเรด</t>
  </si>
  <si>
    <t>RHO</t>
  </si>
  <si>
    <t>กรัม/ลูกบาศก์เซนติเมตร</t>
  </si>
  <si>
    <t xml:space="preserve">RM </t>
  </si>
  <si>
    <t>รีม</t>
  </si>
  <si>
    <t>ROL</t>
  </si>
  <si>
    <t>R-U</t>
  </si>
  <si>
    <t>นาโนฟาเรด</t>
  </si>
  <si>
    <t>SHE</t>
  </si>
  <si>
    <t>ผืน</t>
  </si>
  <si>
    <t>SHT</t>
  </si>
  <si>
    <t>แผ่น</t>
  </si>
  <si>
    <t xml:space="preserve">ST </t>
  </si>
  <si>
    <t>ชุด</t>
  </si>
  <si>
    <t>STK</t>
  </si>
  <si>
    <t>ท่อน</t>
  </si>
  <si>
    <t>SYS</t>
  </si>
  <si>
    <t>ระบบ</t>
  </si>
  <si>
    <t xml:space="preserve">T  </t>
  </si>
  <si>
    <t>หลักพัน</t>
  </si>
  <si>
    <t xml:space="preserve">TM </t>
  </si>
  <si>
    <t>ครั้ง</t>
  </si>
  <si>
    <t xml:space="preserve">TO </t>
  </si>
  <si>
    <t>ตัน</t>
  </si>
  <si>
    <t>TOM</t>
  </si>
  <si>
    <t>ตัน/ลูกบาศก์เมตร</t>
  </si>
  <si>
    <t>TON</t>
  </si>
  <si>
    <t>US ตัน</t>
  </si>
  <si>
    <t>TUB</t>
  </si>
  <si>
    <t>ท่อ</t>
  </si>
  <si>
    <t xml:space="preserve">U1 </t>
  </si>
  <si>
    <t>แท่ง</t>
  </si>
  <si>
    <t>U10</t>
  </si>
  <si>
    <t>ขด</t>
  </si>
  <si>
    <t>U11</t>
  </si>
  <si>
    <t>โคม</t>
  </si>
  <si>
    <t>U12</t>
  </si>
  <si>
    <t>คิว</t>
  </si>
  <si>
    <t>U13</t>
  </si>
  <si>
    <t>ปี๊บ</t>
  </si>
  <si>
    <t>U14</t>
  </si>
  <si>
    <t>ซอง</t>
  </si>
  <si>
    <t>U15</t>
  </si>
  <si>
    <t>ดวง</t>
  </si>
  <si>
    <t>U16</t>
  </si>
  <si>
    <t>ดอก</t>
  </si>
  <si>
    <t>U17</t>
  </si>
  <si>
    <t>แผง</t>
  </si>
  <si>
    <t>U18</t>
  </si>
  <si>
    <t>ตลับ</t>
  </si>
  <si>
    <t>U19</t>
  </si>
  <si>
    <t>เที่ยว</t>
  </si>
  <si>
    <t xml:space="preserve">U2 </t>
  </si>
  <si>
    <t>ตัว</t>
  </si>
  <si>
    <t>U20</t>
  </si>
  <si>
    <t>นัด</t>
  </si>
  <si>
    <t>U21</t>
  </si>
  <si>
    <t>แท่น</t>
  </si>
  <si>
    <t>U22</t>
  </si>
  <si>
    <t>บาน</t>
  </si>
  <si>
    <t>U23</t>
  </si>
  <si>
    <t>ใบ</t>
  </si>
  <si>
    <t>U24</t>
  </si>
  <si>
    <t>ภาพ/รูป</t>
  </si>
  <si>
    <t>U25</t>
  </si>
  <si>
    <t>เรือน</t>
  </si>
  <si>
    <t>U26</t>
  </si>
  <si>
    <t>ล้อ</t>
  </si>
  <si>
    <t>U27</t>
  </si>
  <si>
    <t>ลัง</t>
  </si>
  <si>
    <t>U28</t>
  </si>
  <si>
    <t>วง</t>
  </si>
  <si>
    <t>U29</t>
  </si>
  <si>
    <t>เส้น</t>
  </si>
  <si>
    <t xml:space="preserve">U3 </t>
  </si>
  <si>
    <t>ลูก</t>
  </si>
  <si>
    <t>U30</t>
  </si>
  <si>
    <t>หลอด</t>
  </si>
  <si>
    <t>U31</t>
  </si>
  <si>
    <t>หลัง</t>
  </si>
  <si>
    <t>U32</t>
  </si>
  <si>
    <t>เม็ด</t>
  </si>
  <si>
    <t>U33</t>
  </si>
  <si>
    <t>ไมโครแอมแปร์</t>
  </si>
  <si>
    <t>U34</t>
  </si>
  <si>
    <t>ไมโครฟาเรด</t>
  </si>
  <si>
    <t>U35</t>
  </si>
  <si>
    <t>ไมโครเมตร</t>
  </si>
  <si>
    <t>U36</t>
  </si>
  <si>
    <t>ไมโครกรัม/ลูกบาศก์เมตร</t>
  </si>
  <si>
    <t>U37</t>
  </si>
  <si>
    <t>ไมโครลิตร</t>
  </si>
  <si>
    <t xml:space="preserve">U4 </t>
  </si>
  <si>
    <t>กระสอบ</t>
  </si>
  <si>
    <t>U40</t>
  </si>
  <si>
    <t>ไมโครกรัม/ลิตร</t>
  </si>
  <si>
    <t xml:space="preserve">U5 </t>
  </si>
  <si>
    <t>กรง</t>
  </si>
  <si>
    <t xml:space="preserve">U6 </t>
  </si>
  <si>
    <t>กรอบ</t>
  </si>
  <si>
    <t xml:space="preserve">U7 </t>
  </si>
  <si>
    <t>กระถาง</t>
  </si>
  <si>
    <t xml:space="preserve">U8 </t>
  </si>
  <si>
    <t>กระบอก</t>
  </si>
  <si>
    <t xml:space="preserve">U9 </t>
  </si>
  <si>
    <t>ก้อน</t>
  </si>
  <si>
    <t>UNT</t>
  </si>
  <si>
    <t>หน่วย</t>
  </si>
  <si>
    <t>VAL</t>
  </si>
  <si>
    <t>วัสดุที่คิดมูลค่าเท่านั้น</t>
  </si>
  <si>
    <t>VAM</t>
  </si>
  <si>
    <t>โวลต์แอมแปร์</t>
  </si>
  <si>
    <t>VEE</t>
  </si>
  <si>
    <t>หวี</t>
  </si>
  <si>
    <t>WKS</t>
  </si>
  <si>
    <t>สัปดาห์</t>
  </si>
  <si>
    <t xml:space="preserve">Y  </t>
  </si>
  <si>
    <t>ปี</t>
  </si>
  <si>
    <t xml:space="preserve">YD </t>
  </si>
  <si>
    <t>หลา</t>
  </si>
  <si>
    <t>YD2</t>
  </si>
  <si>
    <t>ตารางหลา</t>
  </si>
  <si>
    <t>YD3</t>
  </si>
  <si>
    <t>ลูกบาศก์หลา</t>
  </si>
  <si>
    <t>รหัสหน่วยนับ</t>
  </si>
  <si>
    <t>ช่องนี้ห้ามป้อน</t>
  </si>
  <si>
    <t>อัน</t>
  </si>
  <si>
    <t>U41</t>
  </si>
  <si>
    <t>ลำดับ</t>
  </si>
  <si>
    <t>ราคากลาง (หน่วยละ)</t>
  </si>
  <si>
    <t>จำนวน (หน่วย)</t>
  </si>
  <si>
    <t>จำนวนและวงเงินที่ขอซื้อครั้งนี้</t>
  </si>
  <si>
    <t>หน่วยละ</t>
  </si>
  <si>
    <t>จำนวนเงิน</t>
  </si>
  <si>
    <t>หมายเหตุ</t>
  </si>
  <si>
    <t>รายละเอียดของพัสดุ ขอบเขตงานหรือรายละเอียดคุณลักษณะเฉพาะ</t>
  </si>
  <si>
    <t>และรายละเอียดแนบบันทึกข้อความรายงานขอซื้อขอจ้าง</t>
  </si>
  <si>
    <t xml:space="preserve">ตามระเบียบกระทรวงการคลัง ว่าด้วยการจัดซื้อ จัดจ้างและการบริหารพัสดุภาครัฐ พ.ศ. 2560 </t>
  </si>
  <si>
    <t>ออกตามความในพระราชบัญญัติจัดซื้อจัดจ้างและการบริหารพัสดุภาครัฐ พ.ศ. 2560</t>
  </si>
  <si>
    <t>รหัสผู้ขาย(ต้องใส่ 13หลัก)</t>
  </si>
  <si>
    <t>2. ฐานข้อมูลราคาอ้างอิงของพัสดุที่กรมบัญชีกลางจัดทำ</t>
  </si>
  <si>
    <t>3. ราคามาตรฐานที่สำนักงบประมาณหรือหน่วยงานกลางอื่นกำหนด</t>
  </si>
  <si>
    <t>4. การสืบราคาจากท้องตลาด</t>
  </si>
  <si>
    <t>5. ราคาที่เคยซื้อหรือจ้างครั้งหลังสุดภายในระยะเวลาสองปีงบประมาณ</t>
  </si>
  <si>
    <t>6. อื่นๆ ระบุ…………………………………………...</t>
  </si>
  <si>
    <t>1. การคำนวณตามหลักเกณฑ์ที่คณะกรรมการราคากลางกำหนด</t>
  </si>
  <si>
    <t>ป้าย</t>
  </si>
  <si>
    <t>L4</t>
  </si>
  <si>
    <t>ม้วน</t>
  </si>
  <si>
    <t>ROM</t>
  </si>
  <si>
    <t>S8</t>
  </si>
  <si>
    <t>ห้อง</t>
  </si>
  <si>
    <t>จอ</t>
  </si>
  <si>
    <t>มหาวิทยาลัยราชภัฏกำแพงเพชร</t>
  </si>
  <si>
    <t>เป็นผลิตภัณฑ์ที่เป็นมิตรกับสิ่งแวดล้อม</t>
  </si>
  <si>
    <t>ü</t>
  </si>
  <si>
    <t>û</t>
  </si>
  <si>
    <t>อนุมัติและให้ดำเนินการตามระเบียบ</t>
  </si>
  <si>
    <t>อธิการบดีมหาวิทยาลัยราชภัฏกำแพงเพชร</t>
  </si>
  <si>
    <t>ใบเสนอซื้อ/จ้าง</t>
  </si>
  <si>
    <t xml:space="preserve">สังกัดหน่วยงาน </t>
  </si>
  <si>
    <t xml:space="preserve">มีความประสงค์จะจัดซื้อ/จ้าง </t>
  </si>
  <si>
    <t xml:space="preserve">     ข้าพเจ้า</t>
  </si>
  <si>
    <t xml:space="preserve">     จึงเรียนมาเพื่อโปรดพิจารณา</t>
  </si>
  <si>
    <t>ลงชื่อ</t>
  </si>
  <si>
    <t>กิจกรรม</t>
  </si>
  <si>
    <t>รหัสแผน</t>
  </si>
  <si>
    <t>¨</t>
  </si>
  <si>
    <t>ให้ใช้เงินโครงการ/งาน</t>
  </si>
  <si>
    <t>รวบรวมเพื่อพัสดุและการเงินของหน่วยงานดำเนินการจัดหาด้วยวิธีตกลงราคาตามระบบซื้อ/จ้าง 3 มิติ ต่อไป</t>
  </si>
  <si>
    <t>ให้หน่วยงานจัดทำคำขอตั้งโครงการเพื่อเสนอกองแผน ฯ กำหนดรหัสแผนงานและรหัสกองทุนตามเห็นสมควร</t>
  </si>
  <si>
    <t>ให้หน่วยงานดำเนินการโอน/เปลี่ยนแปลงหมวดเงินตามแบบฟอร์มและวิธีการของกองนโยบายและแผน</t>
  </si>
  <si>
    <t>......../......./.........</t>
  </si>
  <si>
    <t xml:space="preserve">     เห็นควร</t>
  </si>
  <si>
    <t>อนุมัติตามเสนอ</t>
  </si>
  <si>
    <t>นำเสนออธิการบดีเพื่ออนุมัติจัดสรรงบ</t>
  </si>
  <si>
    <t xml:space="preserve">     เห็นควร         </t>
  </si>
  <si>
    <t>อนุมัติให้ใช้เงินโครงการ/งาน</t>
  </si>
  <si>
    <t>ไม่อนุมัติ</t>
  </si>
  <si>
    <t>อธิการบดี</t>
  </si>
  <si>
    <t xml:space="preserve">โดยมีเหตุผลในการขอซื้อ/จ้าง </t>
  </si>
  <si>
    <t>เอกสาแนบ 1 (2)</t>
  </si>
  <si>
    <t>วันที่</t>
  </si>
  <si>
    <t>ลงชื่อ………...............……………...….เจ้าหน้าที่</t>
  </si>
  <si>
    <t>ลงชื่อ………..…..............……………...ผู้อนุมัติ</t>
  </si>
  <si>
    <t xml:space="preserve">          ……../………………./……….</t>
  </si>
  <si>
    <t xml:space="preserve">       ……../………………./……….</t>
  </si>
  <si>
    <t xml:space="preserve">   ……../………………./……….</t>
  </si>
  <si>
    <t xml:space="preserve">              (นางสาวมลธยา นันทวัฒน์)</t>
  </si>
  <si>
    <t>วันที่......./........./ .........</t>
  </si>
  <si>
    <t>กำหนดเวลาที่ต้องการใช้พัสดุหรือให้งานแล้วเสร็จ ภายใน</t>
  </si>
  <si>
    <t>ลงชื่อ………..................……………...….ผู้สำรวจความต้องการ</t>
  </si>
  <si>
    <t xml:space="preserve">         (นางสาวนุจรีย์  สรรคพงษ์)</t>
  </si>
  <si>
    <t>(นางสาวนุชจรีย์  สรรคพงษ์)</t>
  </si>
  <si>
    <t>Form P1-1</t>
  </si>
  <si>
    <t>เลขที่.................................</t>
  </si>
  <si>
    <t>หน่วยงาน มาตรฐานและประกันคุณภาพการศึกษา</t>
  </si>
  <si>
    <r>
      <rPr>
        <b/>
        <sz val="14"/>
        <rFont val="TH SarabunPSK"/>
        <family val="2"/>
      </rPr>
      <t>เรื่อง</t>
    </r>
    <r>
      <rPr>
        <sz val="14"/>
        <rFont val="TH SarabunPSK"/>
        <family val="2"/>
      </rPr>
      <t xml:space="preserve">  ขอเสนอจัดซื้อ/จัดจ้าง  </t>
    </r>
  </si>
  <si>
    <r>
      <rPr>
        <b/>
        <sz val="14"/>
        <rFont val="TH SarabunPSK"/>
        <family val="2"/>
      </rPr>
      <t>เรียน</t>
    </r>
    <r>
      <rPr>
        <sz val="14"/>
        <rFont val="TH SarabunPSK"/>
        <family val="2"/>
      </rPr>
      <t xml:space="preserve">  ผู้อำนวยการสำนักงานอธิการบดี (ผ่านงานพัสดุ กองกลาง)</t>
    </r>
  </si>
  <si>
    <t>จำนวน</t>
  </si>
  <si>
    <t xml:space="preserve">ในวงเงินที่จะจัดซื้อ/จ้าง </t>
  </si>
  <si>
    <t>รายละเอียดที่จะซื้อ/จ้าง    ปรากฏตามรายละเอียดแนบท้าย     จำนวน</t>
  </si>
  <si>
    <t>............................................................</t>
  </si>
  <si>
    <t>ขออนุมัติงบประมาณจากมหาวิทยาลัย ฯ หรือปฏิบัติตามที่ผู้อำนวยการสำนักงานอธิการบดีเห็นสมควร</t>
  </si>
  <si>
    <t>หัวหน้างาน มาตรฐานและประกันฯ</t>
  </si>
  <si>
    <t>(นางสาวสุนันท์  แหวนประดับ)</t>
  </si>
  <si>
    <t xml:space="preserve">เจ้าหน้าที่พัสดุ กองกลาง </t>
  </si>
  <si>
    <t>ผู้อำนวยการสำนักงานอธิการบดี</t>
  </si>
  <si>
    <t>(นางมะลิวัลย์  รอดกำเหนิด)</t>
  </si>
  <si>
    <t>รายละเอียดค่าวัสดุ/ค่าใช้สอย ที่จะขอซื้อ/จ้าง</t>
  </si>
  <si>
    <t>ลำดับที่</t>
  </si>
  <si>
    <t>ราคา</t>
  </si>
  <si>
    <t>ต่อหน่วย</t>
  </si>
  <si>
    <t>ราคา/หน่วย</t>
  </si>
  <si>
    <t>ขอดำเนินการครั้งนี้</t>
  </si>
  <si>
    <t>ครั้งหลังสุด</t>
  </si>
  <si>
    <t>Form P1-2</t>
  </si>
  <si>
    <t>............................................................................</t>
  </si>
  <si>
    <t>ผู้ขอซื้อ/จ้าง</t>
  </si>
  <si>
    <t>เจ้าหน้าที่พัสดุ</t>
  </si>
  <si>
    <t>(นางสาวนุจรีย์  สรรคพงษ์)</t>
  </si>
  <si>
    <t>)</t>
  </si>
  <si>
    <t>รวมเป็นเงิน (</t>
  </si>
  <si>
    <t xml:space="preserve"> บาท   (</t>
  </si>
  <si>
    <t xml:space="preserve">) กำหนดเวลาที่ต้องใช้/แล้วเสร็จ      </t>
  </si>
  <si>
    <t xml:space="preserve">กรอกเฉพาะอักษรสีแดง    ผูกสูตรไว้   </t>
  </si>
  <si>
    <t>201006010121</t>
  </si>
  <si>
    <t>2 สิงหาคม 2564</t>
  </si>
  <si>
    <t xml:space="preserve">     ตรวจสอบแล้วเป็นการจัดหาประเภทรายจ่ายหมวด (  ) ค่าวัสดุ   (  ) ค่าใช้สอย </t>
  </si>
  <si>
    <t>ชื่อร้าน</t>
  </si>
  <si>
    <t>เลขที่ประจำตัวผู้เสียภาษี</t>
  </si>
  <si>
    <t>ร้านจด VAT (%)  หรือไม่</t>
  </si>
  <si>
    <t>จด VAT (%)</t>
  </si>
  <si>
    <t>ไม่จด VAT (%)</t>
  </si>
  <si>
    <t>ชื่อ-สกุล</t>
  </si>
  <si>
    <t>คณะกรรมการตรวจรับ</t>
  </si>
  <si>
    <t>ข้อมูลผู้ขาย</t>
  </si>
  <si>
    <t>เพื่อใช้ในการกรอกรายละเอียดการยืมเงินในระบบ  GFMIS</t>
  </si>
  <si>
    <t xml:space="preserve">รายการ/รายละเอียด          (ที่เขียนจริงตรงกับใบเสร็จ)       </t>
  </si>
  <si>
    <t>ร้านเอ็นพีก๊อปปี้</t>
  </si>
  <si>
    <t>3240400099775</t>
  </si>
  <si>
    <t>ชื่อบัญชี:</t>
  </si>
  <si>
    <t>เลขบัญชี(ที่มีการเคลื่อนไหว):</t>
  </si>
  <si>
    <t>ธนาคาร:</t>
  </si>
  <si>
    <t>สาขา:</t>
  </si>
  <si>
    <t>347-0-73578-6</t>
  </si>
  <si>
    <t>เอ็น พี ก๊อปปี้ (โดยนางพิไลวรรณ  บัวศรี)</t>
  </si>
  <si>
    <t>กรุงไทย</t>
  </si>
  <si>
    <t>ชากังราว</t>
  </si>
  <si>
    <t>/</t>
  </si>
  <si>
    <t>(บุคคลในหน่วยงานของท่าน)</t>
  </si>
  <si>
    <t xml:space="preserve">    (ชื่อ-สกุล ผู้ขอจัดกิจกรรมของหลักสูตร)</t>
  </si>
  <si>
    <t>1. ชื่อ-สกุล (อาจารย์ในหลักสูตร)</t>
  </si>
  <si>
    <t>2. ชื่อ-สกุล (อาจารย์ในหลักสูตร)</t>
  </si>
  <si>
    <t>3. ชื่อ-สกุล (อาจารย์ในหลักสูตร)</t>
  </si>
  <si>
    <r>
      <t xml:space="preserve">รายการจัดซื้อ/จัดจ้าง  </t>
    </r>
    <r>
      <rPr>
        <u/>
        <sz val="16"/>
        <color rgb="FFFF0000"/>
        <rFont val="TH SarabunPSK"/>
        <family val="2"/>
      </rPr>
      <t>ค่าถ่ายเอกสารการอบรม</t>
    </r>
  </si>
  <si>
    <r>
      <t xml:space="preserve">ใช้เงินจาก รหัสกิจกรรม </t>
    </r>
    <r>
      <rPr>
        <u/>
        <sz val="16"/>
        <rFont val="TH SarabunPSK"/>
        <family val="2"/>
      </rPr>
      <t xml:space="preserve">   </t>
    </r>
    <r>
      <rPr>
        <u/>
        <sz val="16"/>
        <color rgb="FFFF0000"/>
        <rFont val="TH SarabunPSK"/>
        <family val="2"/>
      </rPr>
      <t xml:space="preserve">201006010121  </t>
    </r>
    <r>
      <rPr>
        <u/>
        <sz val="16"/>
        <rFont val="TH SarabunPSK"/>
        <family val="2"/>
      </rPr>
      <t xml:space="preserve">    </t>
    </r>
    <r>
      <rPr>
        <sz val="16"/>
        <rFont val="TH SarabunPSK"/>
        <family val="2"/>
      </rPr>
      <t xml:space="preserve">กิจกรรม  </t>
    </r>
    <r>
      <rPr>
        <u/>
        <sz val="16"/>
        <rFont val="TH SarabunPSK"/>
        <family val="2"/>
      </rPr>
      <t xml:space="preserve">  </t>
    </r>
    <r>
      <rPr>
        <u/>
        <sz val="16"/>
        <color rgb="FFFF0000"/>
        <rFont val="TH SarabunPSK"/>
        <family val="2"/>
      </rPr>
      <t xml:space="preserve"> อบรมภาษาอังกฤษให้นักศึกษา (พัฒนาผู้เรียนตาม ELOs)</t>
    </r>
  </si>
  <si>
    <t>ค่าถ่ายเอกสารการอบรมภาษาอังกฤษให้นักศึกษา</t>
  </si>
  <si>
    <t>(พัฒนาผู้เรียนตาม ELOs)</t>
  </si>
  <si>
    <r>
      <t xml:space="preserve">ตำแหน่ง </t>
    </r>
    <r>
      <rPr>
        <sz val="14"/>
        <color rgb="FFFF0000"/>
        <rFont val="TH SarabunPSK"/>
        <family val="2"/>
      </rPr>
      <t>(อาจารย์ประจำหลักสูตร)</t>
    </r>
  </si>
  <si>
    <t>พัฒนากำลังคนเพื่อให้สอดคล้องตามมาตรฐานสากล</t>
  </si>
  <si>
    <t>พัฒนาระบบบริหารจัดการและพัฒนาผู้เรียนสำหรับหลักสูตรAUN-QA</t>
  </si>
  <si>
    <t>ค่าถ่ายเอกสารการอบรมภาษาอังกฤษ</t>
  </si>
  <si>
    <t>ค่่าจ้างในการพัฒนาระบบสาสนเทศ (website) ของหลักสูตรภาษาอังกฤษ</t>
  </si>
  <si>
    <t>ชื่อ-สกุล ผู้ช่วยศาสตราจารย์อนุสิษฐ์ พันธ์กล่ำ</t>
  </si>
  <si>
    <t>คณะครุศาสตร์</t>
  </si>
  <si>
    <t>ค่าจ้างในการพัฒนาระบบสาสนเทศ (website) ของหลักสูตรภาษาอังกฤษ</t>
  </si>
  <si>
    <t>ใช้ในการพัฒนา Website เพื่อการเข้าถึงข้อมูลของผู้เรียน อาจารย์และผู้มีส่วนได้ส่วนเสีย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</si>
</sst>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D07041E]d\ mmmm\ yyyy;@"/>
    <numFmt numFmtId="165" formatCode="_(* #,##0_);_(* \(#,##0\);_(* &quot;-&quot;??_);_(@_)"/>
  </numFmts>
  <fonts count="2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4"/>
      <name val="Wingdings"/>
      <charset val="2"/>
    </font>
    <font>
      <sz val="14"/>
      <name val="TH SarabunPSK"/>
      <family val="2"/>
    </font>
    <font>
      <b/>
      <sz val="14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4"/>
      <color rgb="FFFF0000"/>
      <name val="TH SarabunPSK"/>
      <family val="2"/>
    </font>
    <font>
      <sz val="18"/>
      <name val="TH SarabunPSK"/>
      <family val="2"/>
    </font>
    <font>
      <sz val="12"/>
      <name val="TH SarabunPSK"/>
      <family val="2"/>
    </font>
    <font>
      <b/>
      <sz val="14"/>
      <color rgb="FFFF0000"/>
      <name val="TH SarabunPSK"/>
      <family val="2"/>
    </font>
    <font>
      <b/>
      <sz val="16"/>
      <name val="TH SarabunPSK"/>
      <family val="2"/>
    </font>
    <font>
      <sz val="14"/>
      <name val="Tahoma"/>
      <family val="2"/>
    </font>
    <font>
      <sz val="10"/>
      <name val="TH SarabunPSK"/>
      <family val="2"/>
    </font>
    <font>
      <b/>
      <sz val="20"/>
      <name val="TH SarabunPSK"/>
      <family val="2"/>
    </font>
    <font>
      <b/>
      <u/>
      <sz val="20"/>
      <name val="TH SarabunPSK"/>
      <family val="2"/>
    </font>
    <font>
      <b/>
      <sz val="18"/>
      <color rgb="FFFF0000"/>
      <name val="TH SarabunPSK"/>
      <family val="2"/>
    </font>
    <font>
      <u/>
      <sz val="16"/>
      <color rgb="FFFF0000"/>
      <name val="TH SarabunPSK"/>
      <family val="2"/>
    </font>
    <font>
      <sz val="14"/>
      <color rgb="FFFF0000"/>
      <name val="Wingdings"/>
      <charset val="2"/>
    </font>
    <font>
      <sz val="14"/>
      <color rgb="FFFF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indexed="64"/>
      </top>
      <bottom/>
      <diagonal/>
    </border>
    <border>
      <left/>
      <right/>
      <top style="thin">
        <color indexed="64"/>
      </top>
      <bottom style="dashed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161">
    <xf numFmtId="0" fontId="0" fillId="0" borderId="0" xfId="0"/>
    <xf numFmtId="0" fontId="3" fillId="0" borderId="0" xfId="2"/>
    <xf numFmtId="0" fontId="3" fillId="0" borderId="0" xfId="2" applyFill="1"/>
    <xf numFmtId="0" fontId="3" fillId="3" borderId="0" xfId="2" applyFill="1"/>
    <xf numFmtId="0" fontId="4" fillId="0" borderId="0" xfId="0" applyFont="1"/>
    <xf numFmtId="0" fontId="1" fillId="0" borderId="0" xfId="0" applyFont="1"/>
    <xf numFmtId="0" fontId="1" fillId="0" borderId="0" xfId="2" applyFont="1"/>
    <xf numFmtId="0" fontId="6" fillId="0" borderId="0" xfId="0" applyFont="1"/>
    <xf numFmtId="0" fontId="5" fillId="0" borderId="0" xfId="0" applyFont="1"/>
    <xf numFmtId="0" fontId="7" fillId="0" borderId="0" xfId="0" applyFont="1"/>
    <xf numFmtId="0" fontId="6" fillId="0" borderId="0" xfId="0" applyFont="1" applyBorder="1"/>
    <xf numFmtId="0" fontId="6" fillId="0" borderId="0" xfId="0" applyFont="1" applyBorder="1" applyAlignment="1">
      <alignment horizontal="left" vertical="top"/>
    </xf>
    <xf numFmtId="0" fontId="5" fillId="0" borderId="0" xfId="0" applyFont="1" applyBorder="1"/>
    <xf numFmtId="0" fontId="6" fillId="0" borderId="0" xfId="0" applyFont="1" applyAlignment="1">
      <alignment horizontal="right"/>
    </xf>
    <xf numFmtId="0" fontId="6" fillId="0" borderId="0" xfId="0" applyFont="1" applyAlignment="1"/>
    <xf numFmtId="43" fontId="6" fillId="0" borderId="0" xfId="1" applyFont="1"/>
    <xf numFmtId="0" fontId="12" fillId="0" borderId="0" xfId="0" applyFont="1"/>
    <xf numFmtId="0" fontId="6" fillId="0" borderId="0" xfId="0" applyFont="1" applyFill="1"/>
    <xf numFmtId="0" fontId="9" fillId="0" borderId="0" xfId="0" applyFont="1" applyFill="1" applyAlignment="1">
      <alignment horizontal="right"/>
    </xf>
    <xf numFmtId="0" fontId="9" fillId="0" borderId="0" xfId="0" applyFont="1" applyFill="1" applyBorder="1" applyAlignment="1"/>
    <xf numFmtId="0" fontId="6" fillId="0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43" fontId="6" fillId="0" borderId="2" xfId="1" applyFont="1" applyBorder="1"/>
    <xf numFmtId="49" fontId="6" fillId="0" borderId="0" xfId="0" applyNumberFormat="1" applyFont="1" applyAlignment="1">
      <alignment horizontal="center"/>
    </xf>
    <xf numFmtId="0" fontId="6" fillId="0" borderId="2" xfId="0" applyFont="1" applyBorder="1" applyAlignment="1">
      <alignment horizontal="left"/>
    </xf>
    <xf numFmtId="43" fontId="6" fillId="0" borderId="3" xfId="1" applyFont="1" applyBorder="1"/>
    <xf numFmtId="43" fontId="6" fillId="4" borderId="1" xfId="0" applyNumberFormat="1" applyFont="1" applyFill="1" applyBorder="1"/>
    <xf numFmtId="0" fontId="6" fillId="4" borderId="1" xfId="0" applyFont="1" applyFill="1" applyBorder="1"/>
    <xf numFmtId="164" fontId="6" fillId="0" borderId="0" xfId="0" applyNumberFormat="1" applyFont="1" applyAlignment="1"/>
    <xf numFmtId="0" fontId="5" fillId="5" borderId="11" xfId="0" applyFont="1" applyFill="1" applyBorder="1" applyAlignment="1">
      <alignment horizontal="center" vertical="center" wrapText="1"/>
    </xf>
    <xf numFmtId="43" fontId="6" fillId="0" borderId="2" xfId="1" applyFont="1" applyBorder="1" applyAlignment="1">
      <alignment vertical="center"/>
    </xf>
    <xf numFmtId="0" fontId="11" fillId="0" borderId="0" xfId="0" applyFont="1" applyAlignment="1"/>
    <xf numFmtId="49" fontId="6" fillId="0" borderId="0" xfId="0" applyNumberFormat="1" applyFont="1" applyBorder="1" applyAlignment="1"/>
    <xf numFmtId="0" fontId="6" fillId="0" borderId="0" xfId="0" applyFont="1" applyBorder="1" applyAlignment="1"/>
    <xf numFmtId="0" fontId="11" fillId="0" borderId="0" xfId="0" applyFont="1" applyBorder="1"/>
    <xf numFmtId="0" fontId="6" fillId="0" borderId="14" xfId="0" applyFont="1" applyBorder="1"/>
    <xf numFmtId="0" fontId="7" fillId="0" borderId="14" xfId="0" applyFont="1" applyBorder="1" applyAlignment="1"/>
    <xf numFmtId="0" fontId="6" fillId="0" borderId="17" xfId="0" applyFont="1" applyBorder="1"/>
    <xf numFmtId="0" fontId="6" fillId="0" borderId="18" xfId="0" applyFont="1" applyBorder="1"/>
    <xf numFmtId="0" fontId="6" fillId="0" borderId="19" xfId="0" applyFont="1" applyBorder="1" applyAlignment="1">
      <alignment horizontal="right"/>
    </xf>
    <xf numFmtId="0" fontId="6" fillId="0" borderId="19" xfId="0" applyFont="1" applyBorder="1"/>
    <xf numFmtId="0" fontId="7" fillId="0" borderId="19" xfId="0" applyFont="1" applyBorder="1" applyAlignment="1"/>
    <xf numFmtId="0" fontId="6" fillId="0" borderId="1" xfId="0" applyFont="1" applyBorder="1"/>
    <xf numFmtId="43" fontId="6" fillId="0" borderId="1" xfId="0" applyNumberFormat="1" applyFont="1" applyBorder="1"/>
    <xf numFmtId="0" fontId="6" fillId="0" borderId="20" xfId="0" applyFont="1" applyBorder="1"/>
    <xf numFmtId="0" fontId="6" fillId="0" borderId="21" xfId="0" applyFont="1" applyBorder="1"/>
    <xf numFmtId="0" fontId="6" fillId="0" borderId="16" xfId="0" applyFont="1" applyBorder="1"/>
    <xf numFmtId="165" fontId="7" fillId="0" borderId="22" xfId="1" applyNumberFormat="1" applyFont="1" applyBorder="1"/>
    <xf numFmtId="0" fontId="6" fillId="0" borderId="23" xfId="0" applyFont="1" applyBorder="1"/>
    <xf numFmtId="0" fontId="6" fillId="0" borderId="24" xfId="0" applyFont="1" applyBorder="1"/>
    <xf numFmtId="0" fontId="6" fillId="0" borderId="26" xfId="0" applyFont="1" applyBorder="1"/>
    <xf numFmtId="0" fontId="6" fillId="0" borderId="27" xfId="0" applyFont="1" applyBorder="1"/>
    <xf numFmtId="0" fontId="7" fillId="0" borderId="0" xfId="0" applyFont="1" applyBorder="1" applyAlignment="1">
      <alignment horizontal="center"/>
    </xf>
    <xf numFmtId="0" fontId="6" fillId="0" borderId="28" xfId="0" applyFont="1" applyBorder="1"/>
    <xf numFmtId="0" fontId="6" fillId="0" borderId="29" xfId="0" applyFont="1" applyBorder="1"/>
    <xf numFmtId="0" fontId="6" fillId="0" borderId="30" xfId="0" applyFont="1" applyBorder="1"/>
    <xf numFmtId="0" fontId="6" fillId="0" borderId="31" xfId="0" applyFont="1" applyBorder="1"/>
    <xf numFmtId="0" fontId="6" fillId="0" borderId="32" xfId="0" applyFont="1" applyBorder="1"/>
    <xf numFmtId="0" fontId="7" fillId="0" borderId="25" xfId="0" applyFont="1" applyBorder="1"/>
    <xf numFmtId="0" fontId="6" fillId="0" borderId="33" xfId="0" applyFont="1" applyBorder="1"/>
    <xf numFmtId="165" fontId="6" fillId="0" borderId="37" xfId="1" applyNumberFormat="1" applyFont="1" applyBorder="1"/>
    <xf numFmtId="0" fontId="6" fillId="0" borderId="37" xfId="0" applyFont="1" applyBorder="1"/>
    <xf numFmtId="43" fontId="6" fillId="0" borderId="37" xfId="0" applyNumberFormat="1" applyFont="1" applyBorder="1"/>
    <xf numFmtId="0" fontId="6" fillId="0" borderId="37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0" borderId="38" xfId="0" applyFont="1" applyBorder="1"/>
    <xf numFmtId="0" fontId="6" fillId="4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3" fontId="6" fillId="0" borderId="2" xfId="1" applyNumberFormat="1" applyFont="1" applyBorder="1"/>
    <xf numFmtId="0" fontId="6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43" fontId="5" fillId="0" borderId="2" xfId="1" applyFont="1" applyBorder="1" applyAlignment="1">
      <alignment vertical="center"/>
    </xf>
    <xf numFmtId="43" fontId="16" fillId="0" borderId="2" xfId="1" applyFont="1" applyBorder="1" applyAlignment="1">
      <alignment horizontal="center"/>
    </xf>
    <xf numFmtId="43" fontId="6" fillId="0" borderId="2" xfId="1" applyFont="1" applyBorder="1" applyAlignment="1"/>
    <xf numFmtId="164" fontId="6" fillId="0" borderId="0" xfId="0" applyNumberFormat="1" applyFont="1" applyAlignment="1">
      <alignment horizontal="center"/>
    </xf>
    <xf numFmtId="0" fontId="14" fillId="0" borderId="39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6" fillId="0" borderId="41" xfId="0" applyFont="1" applyBorder="1"/>
    <xf numFmtId="0" fontId="5" fillId="0" borderId="41" xfId="0" applyFont="1" applyBorder="1"/>
    <xf numFmtId="0" fontId="14" fillId="0" borderId="0" xfId="0" applyFont="1" applyBorder="1" applyAlignment="1">
      <alignment horizontal="left"/>
    </xf>
    <xf numFmtId="0" fontId="17" fillId="0" borderId="0" xfId="0" applyFont="1"/>
    <xf numFmtId="0" fontId="17" fillId="0" borderId="16" xfId="0" applyFont="1" applyBorder="1"/>
    <xf numFmtId="0" fontId="17" fillId="0" borderId="0" xfId="0" applyFont="1" applyBorder="1"/>
    <xf numFmtId="0" fontId="18" fillId="0" borderId="0" xfId="0" applyFont="1"/>
    <xf numFmtId="0" fontId="9" fillId="0" borderId="0" xfId="0" applyFont="1" applyBorder="1"/>
    <xf numFmtId="0" fontId="7" fillId="0" borderId="0" xfId="0" applyFont="1" applyAlignment="1">
      <alignment vertical="top" wrapText="1"/>
    </xf>
    <xf numFmtId="0" fontId="7" fillId="0" borderId="0" xfId="0" applyFont="1" applyAlignment="1">
      <alignment wrapText="1"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0" fontId="20" fillId="0" borderId="16" xfId="0" applyFont="1" applyBorder="1"/>
    <xf numFmtId="0" fontId="11" fillId="0" borderId="4" xfId="0" applyFont="1" applyBorder="1" applyAlignment="1">
      <alignment horizontal="left" wrapText="1"/>
    </xf>
    <xf numFmtId="0" fontId="11" fillId="0" borderId="2" xfId="0" applyFont="1" applyBorder="1" applyAlignment="1">
      <alignment horizontal="left"/>
    </xf>
    <xf numFmtId="0" fontId="11" fillId="0" borderId="4" xfId="0" applyFont="1" applyBorder="1" applyAlignment="1">
      <alignment horizontal="center"/>
    </xf>
    <xf numFmtId="43" fontId="11" fillId="0" borderId="4" xfId="1" applyFont="1" applyBorder="1"/>
    <xf numFmtId="43" fontId="22" fillId="0" borderId="4" xfId="1" applyFont="1" applyBorder="1" applyAlignment="1">
      <alignment vertical="center"/>
    </xf>
    <xf numFmtId="43" fontId="23" fillId="0" borderId="4" xfId="1" applyFont="1" applyBorder="1" applyAlignment="1">
      <alignment horizontal="center"/>
    </xf>
    <xf numFmtId="43" fontId="11" fillId="0" borderId="4" xfId="1" applyFont="1" applyBorder="1" applyAlignment="1"/>
    <xf numFmtId="0" fontId="11" fillId="0" borderId="0" xfId="0" applyFont="1"/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4" fillId="3" borderId="13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165" fontId="14" fillId="0" borderId="40" xfId="1" applyNumberFormat="1" applyFont="1" applyBorder="1"/>
    <xf numFmtId="0" fontId="14" fillId="0" borderId="40" xfId="0" applyFont="1" applyBorder="1" applyAlignment="1"/>
    <xf numFmtId="0" fontId="14" fillId="0" borderId="39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14" fillId="0" borderId="40" xfId="0" applyFont="1" applyBorder="1" applyAlignment="1">
      <alignment horizontal="left"/>
    </xf>
    <xf numFmtId="4" fontId="14" fillId="0" borderId="39" xfId="0" applyNumberFormat="1" applyFont="1" applyBorder="1" applyAlignment="1">
      <alignment horizontal="left"/>
    </xf>
    <xf numFmtId="49" fontId="14" fillId="0" borderId="39" xfId="0" applyNumberFormat="1" applyFont="1" applyBorder="1" applyAlignment="1">
      <alignment horizontal="left"/>
    </xf>
    <xf numFmtId="0" fontId="6" fillId="4" borderId="7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43" fontId="6" fillId="4" borderId="7" xfId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right"/>
    </xf>
    <xf numFmtId="43" fontId="13" fillId="5" borderId="8" xfId="1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 applyProtection="1">
      <alignment horizontal="center" wrapText="1"/>
    </xf>
    <xf numFmtId="0" fontId="9" fillId="0" borderId="0" xfId="0" quotePrefix="1" applyFont="1" applyAlignment="1">
      <alignment horizontal="center"/>
    </xf>
    <xf numFmtId="0" fontId="6" fillId="4" borderId="9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/>
    </xf>
    <xf numFmtId="0" fontId="6" fillId="4" borderId="6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4" fillId="0" borderId="39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7" fillId="0" borderId="39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6" borderId="0" xfId="0" applyFont="1" applyFill="1" applyAlignment="1">
      <alignment horizontal="center"/>
    </xf>
    <xf numFmtId="49" fontId="14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center"/>
    </xf>
    <xf numFmtId="49" fontId="14" fillId="0" borderId="4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49" fontId="14" fillId="0" borderId="42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ปกติ_Sheet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Packages/Microsoft.MicrosoftEdge_8wekyb3d8bbwe/TempState/Downloads/__________________________________________________________________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>
        <row r="2">
          <cell r="A2" t="str">
            <v>ต่อ mille</v>
          </cell>
          <cell r="B2" t="str">
            <v xml:space="preserve">%O </v>
          </cell>
        </row>
        <row r="3">
          <cell r="A3" t="str">
            <v>ซีเมนส์ต่อเมตร</v>
          </cell>
          <cell r="B3" t="str">
            <v>A/V</v>
          </cell>
        </row>
        <row r="4">
          <cell r="A4" t="str">
            <v>เอเคอร์</v>
          </cell>
          <cell r="B4" t="str">
            <v>ACR</v>
          </cell>
        </row>
        <row r="5">
          <cell r="A5" t="str">
            <v>หน่วยนับกิจกรรม</v>
          </cell>
          <cell r="B5" t="str">
            <v xml:space="preserve">AU </v>
          </cell>
        </row>
        <row r="6">
          <cell r="A6" t="str">
            <v>ถุง</v>
          </cell>
          <cell r="B6" t="str">
            <v>BAG</v>
          </cell>
        </row>
        <row r="7">
          <cell r="A7" t="str">
            <v>เล่ม</v>
          </cell>
          <cell r="B7" t="str">
            <v xml:space="preserve">BK </v>
          </cell>
        </row>
        <row r="8">
          <cell r="A8" t="str">
            <v>แกลลอนต่อชั่วโมง (US)</v>
          </cell>
          <cell r="B8" t="str">
            <v>BPH</v>
          </cell>
        </row>
        <row r="9">
          <cell r="A9" t="str">
            <v>ขวด</v>
          </cell>
          <cell r="B9" t="str">
            <v>BT.</v>
          </cell>
        </row>
        <row r="10">
          <cell r="A10" t="str">
            <v>ลูกบาศก์เซนติเมตร/วินาที</v>
          </cell>
          <cell r="B10" t="str">
            <v>C3S</v>
          </cell>
        </row>
        <row r="11">
          <cell r="A11" t="str">
            <v>ตู้</v>
          </cell>
          <cell r="B11" t="str">
            <v>CAB</v>
          </cell>
        </row>
        <row r="12">
          <cell r="A12" t="str">
            <v>กระป๋อง</v>
          </cell>
          <cell r="B12" t="str">
            <v>CAN</v>
          </cell>
        </row>
        <row r="13">
          <cell r="A13" t="str">
            <v>คัน</v>
          </cell>
          <cell r="B13" t="str">
            <v>CAR</v>
          </cell>
        </row>
        <row r="14">
          <cell r="A14" t="str">
            <v>ลูกบาศก์เซนติเมตร</v>
          </cell>
          <cell r="B14" t="str">
            <v>CCM</v>
          </cell>
        </row>
        <row r="15">
          <cell r="A15" t="str">
            <v>ลูกบาศก์เดซิเมตร</v>
          </cell>
          <cell r="B15" t="str">
            <v>CD3</v>
          </cell>
        </row>
        <row r="16">
          <cell r="A16" t="str">
            <v>เซนติลิตร</v>
          </cell>
          <cell r="B16" t="str">
            <v xml:space="preserve">CL </v>
          </cell>
        </row>
        <row r="17">
          <cell r="A17" t="str">
            <v>เซนติเมตร</v>
          </cell>
          <cell r="B17" t="str">
            <v xml:space="preserve">CM </v>
          </cell>
        </row>
        <row r="18">
          <cell r="A18" t="str">
            <v>ตารางเซนติเมตร</v>
          </cell>
          <cell r="B18" t="str">
            <v>CM2</v>
          </cell>
        </row>
        <row r="19">
          <cell r="A19" t="str">
            <v>เซนติเมตร/วินาที</v>
          </cell>
          <cell r="B19" t="str">
            <v>CMS</v>
          </cell>
        </row>
        <row r="20">
          <cell r="A20" t="str">
            <v>กล่อง</v>
          </cell>
          <cell r="B20" t="str">
            <v>CRT</v>
          </cell>
        </row>
        <row r="21">
          <cell r="A21" t="str">
            <v>คาร์ตัน</v>
          </cell>
          <cell r="B21" t="str">
            <v xml:space="preserve">CT </v>
          </cell>
        </row>
        <row r="22">
          <cell r="A22" t="str">
            <v>ถ้วย</v>
          </cell>
          <cell r="B22" t="str">
            <v>CUP</v>
          </cell>
        </row>
        <row r="23">
          <cell r="A23" t="str">
            <v>หีบ</v>
          </cell>
          <cell r="B23" t="str">
            <v xml:space="preserve">CV </v>
          </cell>
        </row>
        <row r="24">
          <cell r="A24" t="str">
            <v>วัน</v>
          </cell>
          <cell r="B24" t="str">
            <v>DAY</v>
          </cell>
        </row>
        <row r="25">
          <cell r="A25" t="str">
            <v>องศา</v>
          </cell>
          <cell r="B25" t="str">
            <v>DEG</v>
          </cell>
        </row>
        <row r="26">
          <cell r="A26" t="str">
            <v>เดซิเมตร</v>
          </cell>
          <cell r="B26" t="str">
            <v xml:space="preserve">DM </v>
          </cell>
        </row>
        <row r="27">
          <cell r="A27" t="str">
            <v>ถัง</v>
          </cell>
          <cell r="B27" t="str">
            <v xml:space="preserve">DR </v>
          </cell>
        </row>
        <row r="28">
          <cell r="A28" t="str">
            <v>โหล</v>
          </cell>
          <cell r="B28" t="str">
            <v xml:space="preserve">DZ </v>
          </cell>
        </row>
        <row r="29">
          <cell r="A29" t="str">
            <v>ชิ้น</v>
          </cell>
          <cell r="B29" t="str">
            <v xml:space="preserve">EA </v>
          </cell>
        </row>
        <row r="30">
          <cell r="A30" t="str">
            <v>หน่วยเอมไซน์/มิลลิลิตร</v>
          </cell>
          <cell r="B30" t="str">
            <v>EML</v>
          </cell>
        </row>
        <row r="31">
          <cell r="A31" t="str">
            <v>หน่วยเอมไซน์</v>
          </cell>
          <cell r="B31" t="str">
            <v xml:space="preserve">EU </v>
          </cell>
        </row>
        <row r="32">
          <cell r="A32" t="str">
            <v>แฟ้ม</v>
          </cell>
          <cell r="B32" t="str">
            <v>FIL</v>
          </cell>
        </row>
        <row r="33">
          <cell r="A33" t="str">
            <v>ออนซ์หน่วยวัดของเหลว US</v>
          </cell>
          <cell r="B33" t="str">
            <v>FOZ</v>
          </cell>
        </row>
        <row r="34">
          <cell r="A34" t="str">
            <v>ฟุต</v>
          </cell>
          <cell r="B34" t="str">
            <v xml:space="preserve">FT </v>
          </cell>
        </row>
        <row r="35">
          <cell r="A35" t="str">
            <v>ตารางฟุต</v>
          </cell>
          <cell r="B35" t="str">
            <v>FT2</v>
          </cell>
        </row>
        <row r="36">
          <cell r="A36" t="str">
            <v>ลูกบาศก์ฟุต</v>
          </cell>
          <cell r="B36" t="str">
            <v>FT3</v>
          </cell>
        </row>
        <row r="37">
          <cell r="A37" t="str">
            <v>กิกะจูล</v>
          </cell>
          <cell r="B37" t="str">
            <v>FYR</v>
          </cell>
        </row>
        <row r="38">
          <cell r="A38" t="str">
            <v>กรัม</v>
          </cell>
          <cell r="B38" t="str">
            <v xml:space="preserve">G  </v>
          </cell>
        </row>
        <row r="39">
          <cell r="A39" t="str">
            <v>US แกลลอน</v>
          </cell>
          <cell r="B39" t="str">
            <v xml:space="preserve">GA </v>
          </cell>
        </row>
        <row r="40">
          <cell r="A40" t="str">
            <v>กรัมทองคำ</v>
          </cell>
          <cell r="B40" t="str">
            <v>GAU</v>
          </cell>
        </row>
        <row r="41">
          <cell r="A41" t="str">
            <v>gram act.ingrd / liter</v>
          </cell>
          <cell r="B41" t="str">
            <v xml:space="preserve">GL </v>
          </cell>
        </row>
        <row r="42">
          <cell r="A42" t="str">
            <v>กรัม/ลิตร</v>
          </cell>
          <cell r="B42" t="str">
            <v>GLI</v>
          </cell>
        </row>
        <row r="43">
          <cell r="A43" t="str">
            <v>กรัมต่อโมล</v>
          </cell>
          <cell r="B43" t="str">
            <v xml:space="preserve">GM </v>
          </cell>
        </row>
        <row r="44">
          <cell r="A44" t="str">
            <v>กรัม/ตารางเมตร</v>
          </cell>
          <cell r="B44" t="str">
            <v>GM2</v>
          </cell>
        </row>
        <row r="45">
          <cell r="A45" t="str">
            <v>กรัมต่อลูกบาศก์เมตร</v>
          </cell>
          <cell r="B45" t="str">
            <v>GM3</v>
          </cell>
        </row>
        <row r="46">
          <cell r="A46" t="str">
            <v>กิกะโอห์ม</v>
          </cell>
          <cell r="B46" t="str">
            <v>GOH</v>
          </cell>
        </row>
        <row r="47">
          <cell r="A47" t="str">
            <v>แกลลอนต่อไมล์ (US)</v>
          </cell>
          <cell r="B47" t="str">
            <v>GPM</v>
          </cell>
        </row>
        <row r="48">
          <cell r="A48" t="str">
            <v>ตัวใหญ่</v>
          </cell>
          <cell r="B48" t="str">
            <v>GRO</v>
          </cell>
        </row>
        <row r="49">
          <cell r="A49" t="str">
            <v>กลุ่ม</v>
          </cell>
          <cell r="B49" t="str">
            <v>GRP</v>
          </cell>
        </row>
        <row r="50">
          <cell r="A50" t="str">
            <v>ชั่วโมง</v>
          </cell>
          <cell r="B50" t="str">
            <v xml:space="preserve">H  </v>
          </cell>
        </row>
        <row r="51">
          <cell r="A51" t="str">
            <v>เฮกตาร์</v>
          </cell>
          <cell r="B51" t="str">
            <v xml:space="preserve">HA </v>
          </cell>
        </row>
        <row r="52">
          <cell r="A52" t="str">
            <v>เฮกโตลิตร</v>
          </cell>
          <cell r="B52" t="str">
            <v xml:space="preserve">HL </v>
          </cell>
        </row>
        <row r="53">
          <cell r="A53" t="str">
            <v>ชั่วโมง</v>
          </cell>
          <cell r="B53" t="str">
            <v>HR.</v>
          </cell>
        </row>
        <row r="54">
          <cell r="A54" t="str">
            <v>พิโคฟาเรด</v>
          </cell>
          <cell r="B54" t="str">
            <v xml:space="preserve">IB </v>
          </cell>
        </row>
        <row r="55">
          <cell r="A55" t="str">
            <v>นิ้ว</v>
          </cell>
          <cell r="B55" t="str">
            <v xml:space="preserve">IN </v>
          </cell>
        </row>
        <row r="56">
          <cell r="A56" t="str">
            <v>ตารางนิ้ว</v>
          </cell>
          <cell r="B56" t="str">
            <v>IN2</v>
          </cell>
        </row>
        <row r="57">
          <cell r="A57" t="str">
            <v>ลูกบาศก์นิ้ว</v>
          </cell>
          <cell r="B57" t="str">
            <v>IN3</v>
          </cell>
        </row>
        <row r="58">
          <cell r="A58" t="str">
            <v>จูล/กิโลกรัม</v>
          </cell>
          <cell r="B58" t="str">
            <v>JKG</v>
          </cell>
        </row>
        <row r="59">
          <cell r="A59" t="str">
            <v>จูล/โมล</v>
          </cell>
          <cell r="B59" t="str">
            <v>JMO</v>
          </cell>
        </row>
        <row r="60">
          <cell r="A60" t="str">
            <v>งาน</v>
          </cell>
          <cell r="B60" t="str">
            <v>JOB</v>
          </cell>
        </row>
        <row r="61">
          <cell r="A61" t="str">
            <v>Kilogram act. ingrd.</v>
          </cell>
          <cell r="B61" t="str">
            <v>KAI</v>
          </cell>
        </row>
        <row r="62">
          <cell r="A62" t="str">
            <v>กิโลกรัมต่อลูกบาศก์เดซิเมตร</v>
          </cell>
          <cell r="B62" t="str">
            <v>KD3</v>
          </cell>
        </row>
        <row r="63">
          <cell r="A63" t="str">
            <v>กิโลกรัม</v>
          </cell>
          <cell r="B63" t="str">
            <v xml:space="preserve">KG </v>
          </cell>
        </row>
        <row r="64">
          <cell r="A64" t="str">
            <v>กิโลกรัม/โมล</v>
          </cell>
          <cell r="B64" t="str">
            <v>KGM</v>
          </cell>
        </row>
        <row r="65">
          <cell r="A65" t="str">
            <v>กิโลกรัมต่อวินาที</v>
          </cell>
          <cell r="B65" t="str">
            <v>KGS</v>
          </cell>
        </row>
        <row r="66">
          <cell r="A66" t="str">
            <v>kg act.ingrd. / kg</v>
          </cell>
          <cell r="B66" t="str">
            <v>KIK</v>
          </cell>
        </row>
        <row r="67">
          <cell r="A67" t="str">
            <v>กิโลจูล/กิโลกรัม</v>
          </cell>
          <cell r="B67" t="str">
            <v>KJK</v>
          </cell>
        </row>
        <row r="68">
          <cell r="A68" t="str">
            <v>กิโลจูล/โมล</v>
          </cell>
          <cell r="B68" t="str">
            <v>KJM</v>
          </cell>
        </row>
        <row r="69">
          <cell r="A69" t="str">
            <v>กิโลเมตร</v>
          </cell>
          <cell r="B69" t="str">
            <v xml:space="preserve">KM </v>
          </cell>
        </row>
        <row r="70">
          <cell r="A70" t="str">
            <v>ตารางกิโลเมตร</v>
          </cell>
          <cell r="B70" t="str">
            <v>KM2</v>
          </cell>
        </row>
        <row r="71">
          <cell r="A71" t="str">
            <v>กิโลเมตรต่อชั่วโมง</v>
          </cell>
          <cell r="B71" t="str">
            <v>KMH</v>
          </cell>
        </row>
        <row r="72">
          <cell r="A72" t="str">
            <v>เคลวิน/นาที</v>
          </cell>
          <cell r="B72" t="str">
            <v>KMN</v>
          </cell>
        </row>
        <row r="73">
          <cell r="A73" t="str">
            <v>เคลวิน/วินาที</v>
          </cell>
          <cell r="B73" t="str">
            <v>KMS</v>
          </cell>
        </row>
        <row r="74">
          <cell r="A74" t="str">
            <v>กิโลปาสคาล</v>
          </cell>
          <cell r="B74" t="str">
            <v>KPA</v>
          </cell>
        </row>
        <row r="75">
          <cell r="A75" t="str">
            <v>กิโลโวลต์แอมแปร์</v>
          </cell>
          <cell r="B75" t="str">
            <v>KVA</v>
          </cell>
        </row>
        <row r="76">
          <cell r="A76" t="str">
            <v>ลิตร</v>
          </cell>
          <cell r="B76" t="str">
            <v xml:space="preserve">L  </v>
          </cell>
        </row>
        <row r="77">
          <cell r="A77" t="str">
            <v>US ปอนด์</v>
          </cell>
          <cell r="B77" t="str">
            <v xml:space="preserve">LB </v>
          </cell>
        </row>
        <row r="78">
          <cell r="A78" t="str">
            <v>ลิตรต่อ 100 กิโลเมตร</v>
          </cell>
          <cell r="B78" t="str">
            <v>LHK</v>
          </cell>
        </row>
        <row r="79">
          <cell r="A79" t="str">
            <v>ลิตร/นาที</v>
          </cell>
          <cell r="B79" t="str">
            <v>LMI</v>
          </cell>
        </row>
        <row r="80">
          <cell r="A80" t="str">
            <v>ลิตร/โมลวินาที</v>
          </cell>
          <cell r="B80" t="str">
            <v>LMS</v>
          </cell>
        </row>
        <row r="81">
          <cell r="A81" t="str">
            <v>ลิตรต่อชั่วโมง</v>
          </cell>
          <cell r="B81" t="str">
            <v>LPH</v>
          </cell>
        </row>
        <row r="82">
          <cell r="A82" t="str">
            <v>Kilotonne</v>
          </cell>
          <cell r="B82" t="str">
            <v xml:space="preserve">LT </v>
          </cell>
        </row>
        <row r="83">
          <cell r="A83" t="str">
            <v>เมตร</v>
          </cell>
          <cell r="B83" t="str">
            <v xml:space="preserve">M  </v>
          </cell>
        </row>
        <row r="84">
          <cell r="A84" t="str">
            <v>โมลต่อลิตร</v>
          </cell>
          <cell r="B84" t="str">
            <v>M/L</v>
          </cell>
        </row>
        <row r="85">
          <cell r="A85" t="str">
            <v>โมลต่อลูกบาศก์เมตร</v>
          </cell>
          <cell r="B85" t="str">
            <v>M/M</v>
          </cell>
        </row>
        <row r="86">
          <cell r="A86" t="str">
            <v>เมตร/วินาที</v>
          </cell>
          <cell r="B86" t="str">
            <v>M/S</v>
          </cell>
        </row>
        <row r="87">
          <cell r="A87" t="str">
            <v>ตารางเมตร</v>
          </cell>
          <cell r="B87" t="str">
            <v xml:space="preserve">M2 </v>
          </cell>
        </row>
        <row r="88">
          <cell r="A88" t="str">
            <v>1 / ตารางเมตร</v>
          </cell>
          <cell r="B88" t="str">
            <v>M-2</v>
          </cell>
        </row>
        <row r="89">
          <cell r="A89" t="str">
            <v>ตารางเมตร/วินาที</v>
          </cell>
          <cell r="B89" t="str">
            <v>M2S</v>
          </cell>
        </row>
        <row r="90">
          <cell r="A90" t="str">
            <v>ลูกบาศก์เมตร</v>
          </cell>
          <cell r="B90" t="str">
            <v xml:space="preserve">M3 </v>
          </cell>
        </row>
        <row r="91">
          <cell r="A91" t="str">
            <v>ลูกบาศก์เมตร/ชั่วโมง</v>
          </cell>
          <cell r="B91" t="str">
            <v>M3H</v>
          </cell>
        </row>
        <row r="92">
          <cell r="A92" t="str">
            <v>ลูกบาศก์เมตร/วินาที</v>
          </cell>
          <cell r="B92" t="str">
            <v>M3S</v>
          </cell>
        </row>
        <row r="93">
          <cell r="A93" t="str">
            <v>เครื่อง</v>
          </cell>
          <cell r="B93" t="str">
            <v>MAC</v>
          </cell>
        </row>
        <row r="94">
          <cell r="A94" t="str">
            <v>มัด</v>
          </cell>
          <cell r="B94" t="str">
            <v xml:space="preserve">MD </v>
          </cell>
        </row>
        <row r="95">
          <cell r="A95" t="str">
            <v>เมกะจูล</v>
          </cell>
          <cell r="B95" t="str">
            <v>MEJ</v>
          </cell>
        </row>
        <row r="96">
          <cell r="A96" t="str">
            <v>มิลลิกรัม</v>
          </cell>
          <cell r="B96" t="str">
            <v xml:space="preserve">MG </v>
          </cell>
        </row>
        <row r="97">
          <cell r="A97" t="str">
            <v>มิลลิกรัม/ลิตร</v>
          </cell>
          <cell r="B97" t="str">
            <v>MGL</v>
          </cell>
        </row>
        <row r="98">
          <cell r="A98" t="str">
            <v>เมกะโอมห์</v>
          </cell>
          <cell r="B98" t="str">
            <v>MGO</v>
          </cell>
        </row>
        <row r="99">
          <cell r="A99" t="str">
            <v>มิลลิกรัม/ลูกบาศก์เมตร</v>
          </cell>
          <cell r="B99" t="str">
            <v>MGQ</v>
          </cell>
        </row>
        <row r="100">
          <cell r="A100" t="str">
            <v>เมตร/ชั่วโมง</v>
          </cell>
          <cell r="B100" t="str">
            <v xml:space="preserve">MH </v>
          </cell>
        </row>
        <row r="101">
          <cell r="A101" t="str">
            <v>เมกะโวลต์</v>
          </cell>
          <cell r="B101" t="str">
            <v>MHV</v>
          </cell>
        </row>
        <row r="102">
          <cell r="A102" t="str">
            <v>ไมล์</v>
          </cell>
          <cell r="B102" t="str">
            <v xml:space="preserve">MI </v>
          </cell>
        </row>
        <row r="103">
          <cell r="A103" t="str">
            <v>ตารางไมล์</v>
          </cell>
          <cell r="B103" t="str">
            <v>MI2</v>
          </cell>
        </row>
        <row r="104">
          <cell r="A104" t="str">
            <v>นาที</v>
          </cell>
          <cell r="B104" t="str">
            <v>MIN</v>
          </cell>
        </row>
        <row r="105">
          <cell r="A105" t="str">
            <v>ไมโครวินาที</v>
          </cell>
          <cell r="B105" t="str">
            <v>MIS</v>
          </cell>
        </row>
        <row r="106">
          <cell r="A106" t="str">
            <v>มิลลิลิตร</v>
          </cell>
          <cell r="B106" t="str">
            <v xml:space="preserve">ML </v>
          </cell>
        </row>
        <row r="107">
          <cell r="A107" t="str">
            <v>Milliliter act. ingr.</v>
          </cell>
          <cell r="B107" t="str">
            <v>MLI</v>
          </cell>
        </row>
        <row r="108">
          <cell r="A108" t="str">
            <v>มิลลิเมตร</v>
          </cell>
          <cell r="B108" t="str">
            <v xml:space="preserve">MM </v>
          </cell>
        </row>
        <row r="109">
          <cell r="A109" t="str">
            <v>ตารางมิลลิเมตร</v>
          </cell>
          <cell r="B109" t="str">
            <v>MM2</v>
          </cell>
        </row>
        <row r="110">
          <cell r="A110" t="str">
            <v>ลูกบาศก์มิลลิเมตร</v>
          </cell>
          <cell r="B110" t="str">
            <v>MM3</v>
          </cell>
        </row>
        <row r="111">
          <cell r="A111" t="str">
            <v>เมกะนิวตัน</v>
          </cell>
          <cell r="B111" t="str">
            <v xml:space="preserve">MN </v>
          </cell>
        </row>
        <row r="112">
          <cell r="A112" t="str">
            <v>มิลลินิวตัน/เมตร</v>
          </cell>
          <cell r="B112" t="str">
            <v>MNM</v>
          </cell>
        </row>
        <row r="113">
          <cell r="A113" t="str">
            <v>ไมล์ต่อแกลลอน (US)</v>
          </cell>
          <cell r="B113" t="str">
            <v>MPG</v>
          </cell>
        </row>
        <row r="114">
          <cell r="A114" t="str">
            <v>มิลิโมลต่อลิตร</v>
          </cell>
          <cell r="B114" t="str">
            <v>MPL</v>
          </cell>
        </row>
        <row r="115">
          <cell r="A115" t="str">
            <v>มิลลิปาสคาลวินาที</v>
          </cell>
          <cell r="B115" t="str">
            <v>MPS</v>
          </cell>
        </row>
        <row r="116">
          <cell r="A116" t="str">
            <v>พิโควินาที</v>
          </cell>
          <cell r="B116" t="str">
            <v xml:space="preserve">MS </v>
          </cell>
        </row>
        <row r="117">
          <cell r="A117" t="str">
            <v>เมตร/วินาทีกำลังสอง</v>
          </cell>
          <cell r="B117" t="str">
            <v>MS2</v>
          </cell>
        </row>
        <row r="118">
          <cell r="A118" t="str">
            <v>ไมโครซเมนส์ต่อเซนติเมตร</v>
          </cell>
          <cell r="B118" t="str">
            <v>MSC</v>
          </cell>
        </row>
        <row r="119">
          <cell r="A119" t="str">
            <v>มิลลิวินาที</v>
          </cell>
          <cell r="B119" t="str">
            <v>MSE</v>
          </cell>
        </row>
        <row r="120">
          <cell r="A120" t="str">
            <v>เดือน</v>
          </cell>
          <cell r="B120" t="str">
            <v>MTH</v>
          </cell>
        </row>
        <row r="121">
          <cell r="A121" t="str">
            <v>เมกะวัตต์ ชั่วโมง</v>
          </cell>
          <cell r="B121" t="str">
            <v>MWH</v>
          </cell>
        </row>
        <row r="122">
          <cell r="A122" t="str">
            <v>นาโนแอมแปร์</v>
          </cell>
          <cell r="B122" t="str">
            <v xml:space="preserve">NA </v>
          </cell>
        </row>
        <row r="123">
          <cell r="A123" t="str">
            <v>นาโนเมตร</v>
          </cell>
          <cell r="B123" t="str">
            <v>NAM</v>
          </cell>
        </row>
        <row r="124">
          <cell r="A124" t="str">
            <v>Gram act. ingrd.</v>
          </cell>
          <cell r="B124" t="str">
            <v xml:space="preserve">NG </v>
          </cell>
        </row>
        <row r="125">
          <cell r="A125" t="str">
            <v>กิโลนิวตัน</v>
          </cell>
          <cell r="B125" t="str">
            <v xml:space="preserve">NI </v>
          </cell>
        </row>
        <row r="126">
          <cell r="A126" t="str">
            <v>นิวตัน/เมตร</v>
          </cell>
          <cell r="B126" t="str">
            <v xml:space="preserve">NM </v>
          </cell>
        </row>
        <row r="127">
          <cell r="A127" t="str">
            <v>นิวตัน/ตารางมิลลิเมตร</v>
          </cell>
          <cell r="B127" t="str">
            <v>NMM</v>
          </cell>
        </row>
        <row r="128">
          <cell r="A128" t="str">
            <v>นาโนวินาที</v>
          </cell>
          <cell r="B128" t="str">
            <v xml:space="preserve">NS </v>
          </cell>
        </row>
        <row r="129">
          <cell r="A129" t="str">
            <v>ออนซ์</v>
          </cell>
          <cell r="B129" t="str">
            <v xml:space="preserve">OC </v>
          </cell>
        </row>
        <row r="130">
          <cell r="A130" t="str">
            <v>จุด</v>
          </cell>
          <cell r="B130" t="str">
            <v xml:space="preserve">P  </v>
          </cell>
        </row>
        <row r="131">
          <cell r="A131" t="str">
            <v>คู่</v>
          </cell>
          <cell r="B131" t="str">
            <v>PAA</v>
          </cell>
        </row>
        <row r="132">
          <cell r="A132" t="str">
            <v>แพค/ห่อ</v>
          </cell>
          <cell r="B132" t="str">
            <v>PAC</v>
          </cell>
        </row>
        <row r="133">
          <cell r="A133" t="str">
            <v>แพลเลต</v>
          </cell>
          <cell r="B133" t="str">
            <v>PAL</v>
          </cell>
        </row>
        <row r="134">
          <cell r="A134" t="str">
            <v>ปาสคาลวินาที</v>
          </cell>
          <cell r="B134" t="str">
            <v>PAS</v>
          </cell>
        </row>
        <row r="135">
          <cell r="A135" t="str">
            <v>เมกะโวลต์แอมแปร์</v>
          </cell>
          <cell r="B135" t="str">
            <v>PC.</v>
          </cell>
        </row>
        <row r="136">
          <cell r="A136" t="str">
            <v>กิโลกรัมต่อลูกบาศก์เมตร</v>
          </cell>
          <cell r="B136" t="str">
            <v>PGL</v>
          </cell>
        </row>
        <row r="137">
          <cell r="A137" t="str">
            <v>หนึ่ง/นาที</v>
          </cell>
          <cell r="B137" t="str">
            <v>PMI</v>
          </cell>
        </row>
        <row r="138">
          <cell r="A138" t="str">
            <v>อัตราส่วนพันล้าน</v>
          </cell>
          <cell r="B138" t="str">
            <v>PPB</v>
          </cell>
        </row>
        <row r="139">
          <cell r="A139" t="str">
            <v>อัตราส่วนล้าน</v>
          </cell>
          <cell r="B139" t="str">
            <v>PPM</v>
          </cell>
        </row>
        <row r="140">
          <cell r="A140" t="str">
            <v>อัตราส่วนล้านล้าน</v>
          </cell>
          <cell r="B140" t="str">
            <v>PPT</v>
          </cell>
        </row>
        <row r="141">
          <cell r="A141" t="str">
            <v>งวด</v>
          </cell>
          <cell r="B141" t="str">
            <v>PRD</v>
          </cell>
        </row>
        <row r="142">
          <cell r="A142" t="str">
            <v>คน</v>
          </cell>
          <cell r="B142" t="str">
            <v>PRS</v>
          </cell>
        </row>
        <row r="143">
          <cell r="A143" t="str">
            <v>ไพนท์, หน่วยวัดขนาดของเหลว US</v>
          </cell>
          <cell r="B143" t="str">
            <v xml:space="preserve">PT </v>
          </cell>
        </row>
        <row r="144">
          <cell r="A144" t="str">
            <v>กิโลโมล</v>
          </cell>
          <cell r="B144" t="str">
            <v>QML</v>
          </cell>
        </row>
        <row r="145">
          <cell r="A145" t="str">
            <v>ควอรท, หน่วยวัดขนาดของเหลว US</v>
          </cell>
          <cell r="B145" t="str">
            <v xml:space="preserve">QT </v>
          </cell>
        </row>
        <row r="146">
          <cell r="A146" t="str">
            <v>มิลลิฟาเรด</v>
          </cell>
          <cell r="B146" t="str">
            <v xml:space="preserve">RF </v>
          </cell>
        </row>
        <row r="147">
          <cell r="A147" t="str">
            <v>กรัม/ลูกบาศก์เซนติเมตร</v>
          </cell>
          <cell r="B147" t="str">
            <v>RHO</v>
          </cell>
        </row>
        <row r="148">
          <cell r="A148" t="str">
            <v>รีม</v>
          </cell>
          <cell r="B148" t="str">
            <v xml:space="preserve">RM </v>
          </cell>
        </row>
        <row r="149">
          <cell r="A149" t="str">
            <v>ม้วน</v>
          </cell>
          <cell r="B149" t="str">
            <v>ROL</v>
          </cell>
        </row>
        <row r="150">
          <cell r="A150" t="str">
            <v>นาโนฟาเรด</v>
          </cell>
          <cell r="B150" t="str">
            <v>R-U</v>
          </cell>
        </row>
        <row r="151">
          <cell r="A151" t="str">
            <v>ผืน</v>
          </cell>
          <cell r="B151" t="str">
            <v>SHE</v>
          </cell>
        </row>
        <row r="152">
          <cell r="A152" t="str">
            <v>แผ่น</v>
          </cell>
          <cell r="B152" t="str">
            <v>SHT</v>
          </cell>
        </row>
        <row r="153">
          <cell r="A153" t="str">
            <v>ชุด</v>
          </cell>
          <cell r="B153" t="str">
            <v xml:space="preserve">ST </v>
          </cell>
        </row>
        <row r="154">
          <cell r="A154" t="str">
            <v>ท่อน</v>
          </cell>
          <cell r="B154" t="str">
            <v>STK</v>
          </cell>
        </row>
        <row r="155">
          <cell r="A155" t="str">
            <v>ระบบ</v>
          </cell>
          <cell r="B155" t="str">
            <v>SYS</v>
          </cell>
        </row>
        <row r="156">
          <cell r="A156" t="str">
            <v>หลักพัน</v>
          </cell>
          <cell r="B156" t="str">
            <v xml:space="preserve">T  </v>
          </cell>
        </row>
        <row r="157">
          <cell r="A157" t="str">
            <v>ครั้ง</v>
          </cell>
          <cell r="B157" t="str">
            <v xml:space="preserve">TM </v>
          </cell>
        </row>
        <row r="158">
          <cell r="A158" t="str">
            <v>ตัน</v>
          </cell>
          <cell r="B158" t="str">
            <v xml:space="preserve">TO </v>
          </cell>
        </row>
        <row r="159">
          <cell r="A159" t="str">
            <v>ตัน/ลูกบาศก์เมตร</v>
          </cell>
          <cell r="B159" t="str">
            <v>TOM</v>
          </cell>
        </row>
        <row r="160">
          <cell r="A160" t="str">
            <v>US ตัน</v>
          </cell>
          <cell r="B160" t="str">
            <v>TON</v>
          </cell>
        </row>
        <row r="161">
          <cell r="A161" t="str">
            <v>ท่อ</v>
          </cell>
          <cell r="B161" t="str">
            <v>TUB</v>
          </cell>
        </row>
        <row r="162">
          <cell r="A162" t="str">
            <v>แท่ง</v>
          </cell>
          <cell r="B162" t="str">
            <v xml:space="preserve">U1 </v>
          </cell>
        </row>
        <row r="163">
          <cell r="A163" t="str">
            <v>ขด</v>
          </cell>
          <cell r="B163" t="str">
            <v>U10</v>
          </cell>
        </row>
        <row r="164">
          <cell r="A164" t="str">
            <v>โคม</v>
          </cell>
          <cell r="B164" t="str">
            <v>U11</v>
          </cell>
        </row>
        <row r="165">
          <cell r="A165" t="str">
            <v>คิว</v>
          </cell>
          <cell r="B165" t="str">
            <v>U12</v>
          </cell>
        </row>
        <row r="166">
          <cell r="A166" t="str">
            <v>ปี๊บ</v>
          </cell>
          <cell r="B166" t="str">
            <v>U13</v>
          </cell>
        </row>
        <row r="167">
          <cell r="A167" t="str">
            <v>ซอง</v>
          </cell>
          <cell r="B167" t="str">
            <v>U14</v>
          </cell>
        </row>
        <row r="168">
          <cell r="A168" t="str">
            <v>ดวง</v>
          </cell>
          <cell r="B168" t="str">
            <v>U15</v>
          </cell>
        </row>
        <row r="169">
          <cell r="A169" t="str">
            <v>ดอก</v>
          </cell>
          <cell r="B169" t="str">
            <v>U16</v>
          </cell>
        </row>
        <row r="170">
          <cell r="A170" t="str">
            <v>แผง</v>
          </cell>
          <cell r="B170" t="str">
            <v>U17</v>
          </cell>
        </row>
        <row r="171">
          <cell r="A171" t="str">
            <v>ตลับ</v>
          </cell>
          <cell r="B171" t="str">
            <v>U18</v>
          </cell>
        </row>
        <row r="172">
          <cell r="A172" t="str">
            <v>เที่ยว</v>
          </cell>
          <cell r="B172" t="str">
            <v>U19</v>
          </cell>
        </row>
        <row r="173">
          <cell r="A173" t="str">
            <v>ตัว</v>
          </cell>
          <cell r="B173" t="str">
            <v xml:space="preserve">U2 </v>
          </cell>
        </row>
        <row r="174">
          <cell r="A174" t="str">
            <v>นัด</v>
          </cell>
          <cell r="B174" t="str">
            <v>U20</v>
          </cell>
        </row>
        <row r="175">
          <cell r="A175" t="str">
            <v>แท่น</v>
          </cell>
          <cell r="B175" t="str">
            <v>U21</v>
          </cell>
        </row>
        <row r="176">
          <cell r="A176" t="str">
            <v>บาน</v>
          </cell>
          <cell r="B176" t="str">
            <v>U22</v>
          </cell>
        </row>
        <row r="177">
          <cell r="A177" t="str">
            <v>ใบ</v>
          </cell>
          <cell r="B177" t="str">
            <v>U23</v>
          </cell>
        </row>
        <row r="178">
          <cell r="A178" t="str">
            <v>ภาพ/รูป</v>
          </cell>
          <cell r="B178" t="str">
            <v>U24</v>
          </cell>
        </row>
        <row r="179">
          <cell r="A179" t="str">
            <v>เรือน</v>
          </cell>
          <cell r="B179" t="str">
            <v>U25</v>
          </cell>
        </row>
        <row r="180">
          <cell r="A180" t="str">
            <v>ล้อ</v>
          </cell>
          <cell r="B180" t="str">
            <v>U26</v>
          </cell>
        </row>
        <row r="181">
          <cell r="A181" t="str">
            <v>ลัง</v>
          </cell>
          <cell r="B181" t="str">
            <v>U27</v>
          </cell>
        </row>
        <row r="182">
          <cell r="A182" t="str">
            <v>วง</v>
          </cell>
          <cell r="B182" t="str">
            <v>U28</v>
          </cell>
        </row>
        <row r="183">
          <cell r="A183" t="str">
            <v>เส้น</v>
          </cell>
          <cell r="B183" t="str">
            <v>U29</v>
          </cell>
        </row>
        <row r="184">
          <cell r="A184" t="str">
            <v>ลูก</v>
          </cell>
          <cell r="B184" t="str">
            <v xml:space="preserve">U3 </v>
          </cell>
        </row>
        <row r="185">
          <cell r="A185" t="str">
            <v>หลอด</v>
          </cell>
          <cell r="B185" t="str">
            <v>U30</v>
          </cell>
        </row>
        <row r="186">
          <cell r="A186" t="str">
            <v>หลัง</v>
          </cell>
          <cell r="B186" t="str">
            <v>U31</v>
          </cell>
        </row>
        <row r="187">
          <cell r="A187" t="str">
            <v>เม็ด</v>
          </cell>
          <cell r="B187" t="str">
            <v>U32</v>
          </cell>
        </row>
        <row r="188">
          <cell r="A188" t="str">
            <v>ไมโครแอมแปร์</v>
          </cell>
          <cell r="B188" t="str">
            <v>U33</v>
          </cell>
        </row>
        <row r="189">
          <cell r="A189" t="str">
            <v>ไมโครฟาเรด</v>
          </cell>
          <cell r="B189" t="str">
            <v>U34</v>
          </cell>
        </row>
        <row r="190">
          <cell r="A190" t="str">
            <v>ไมโครเมตร</v>
          </cell>
          <cell r="B190" t="str">
            <v>U35</v>
          </cell>
        </row>
        <row r="191">
          <cell r="A191" t="str">
            <v>ไมโครกรัม/ลูกบาศก์เมตร</v>
          </cell>
          <cell r="B191" t="str">
            <v>U36</v>
          </cell>
        </row>
        <row r="192">
          <cell r="A192" t="str">
            <v>ไมโครลิตร</v>
          </cell>
          <cell r="B192" t="str">
            <v>U37</v>
          </cell>
        </row>
        <row r="193">
          <cell r="A193" t="str">
            <v>กระสอบ</v>
          </cell>
          <cell r="B193" t="str">
            <v xml:space="preserve">U4 </v>
          </cell>
        </row>
        <row r="194">
          <cell r="A194" t="str">
            <v>ไมโครกรัม/ลิตร</v>
          </cell>
          <cell r="B194" t="str">
            <v>U40</v>
          </cell>
        </row>
        <row r="195">
          <cell r="A195" t="str">
            <v>กรง</v>
          </cell>
          <cell r="B195" t="str">
            <v xml:space="preserve">U5 </v>
          </cell>
        </row>
        <row r="196">
          <cell r="A196" t="str">
            <v>กรอบ</v>
          </cell>
          <cell r="B196" t="str">
            <v xml:space="preserve">U6 </v>
          </cell>
        </row>
        <row r="197">
          <cell r="A197" t="str">
            <v>กระถาง</v>
          </cell>
          <cell r="B197" t="str">
            <v xml:space="preserve">U7 </v>
          </cell>
        </row>
        <row r="198">
          <cell r="A198" t="str">
            <v>กระบอก</v>
          </cell>
          <cell r="B198" t="str">
            <v xml:space="preserve">U8 </v>
          </cell>
        </row>
        <row r="199">
          <cell r="A199" t="str">
            <v>ก้อน</v>
          </cell>
          <cell r="B199" t="str">
            <v xml:space="preserve">U9 </v>
          </cell>
        </row>
        <row r="200">
          <cell r="A200" t="str">
            <v>หน่วย</v>
          </cell>
          <cell r="B200" t="str">
            <v>UNT</v>
          </cell>
        </row>
        <row r="201">
          <cell r="A201" t="str">
            <v>วัสดุที่คิดมูลค่าเท่านั้น</v>
          </cell>
          <cell r="B201" t="str">
            <v>VAL</v>
          </cell>
        </row>
        <row r="202">
          <cell r="A202" t="str">
            <v>โวลต์แอมแปร์</v>
          </cell>
          <cell r="B202" t="str">
            <v>VAM</v>
          </cell>
        </row>
        <row r="203">
          <cell r="A203" t="str">
            <v>หวี</v>
          </cell>
          <cell r="B203" t="str">
            <v>VEE</v>
          </cell>
        </row>
        <row r="204">
          <cell r="A204" t="str">
            <v>สัปดาห์</v>
          </cell>
          <cell r="B204" t="str">
            <v>WKS</v>
          </cell>
        </row>
        <row r="205">
          <cell r="A205" t="str">
            <v>ปี</v>
          </cell>
          <cell r="B205" t="str">
            <v xml:space="preserve">Y  </v>
          </cell>
        </row>
        <row r="206">
          <cell r="A206" t="str">
            <v>หลา</v>
          </cell>
          <cell r="B206" t="str">
            <v xml:space="preserve">YD </v>
          </cell>
        </row>
        <row r="207">
          <cell r="A207" t="str">
            <v>ตารางหลา</v>
          </cell>
          <cell r="B207" t="str">
            <v>YD2</v>
          </cell>
        </row>
        <row r="208">
          <cell r="A208" t="str">
            <v>ลูกบาศก์หลา</v>
          </cell>
          <cell r="B208" t="str">
            <v>YD3</v>
          </cell>
        </row>
        <row r="209">
          <cell r="A209" t="str">
            <v>อัน</v>
          </cell>
          <cell r="B209" t="str">
            <v>U41</v>
          </cell>
        </row>
        <row r="210">
          <cell r="A210" t="str">
            <v>ป้าย</v>
          </cell>
          <cell r="B210" t="str">
            <v>L4</v>
          </cell>
        </row>
        <row r="211">
          <cell r="A211" t="str">
            <v>ห้อง</v>
          </cell>
          <cell r="B211" t="str">
            <v>ROM</v>
          </cell>
        </row>
        <row r="212">
          <cell r="A212" t="str">
            <v>จอ</v>
          </cell>
          <cell r="B212" t="str">
            <v>S8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8"/>
  <sheetViews>
    <sheetView topLeftCell="A2" workbookViewId="0">
      <selection activeCell="K16" sqref="K16"/>
    </sheetView>
  </sheetViews>
  <sheetFormatPr baseColWidth="10" defaultColWidth="9.1640625" defaultRowHeight="24" x14ac:dyDescent="0.3"/>
  <cols>
    <col min="1" max="1" width="9.1640625" style="92"/>
    <col min="2" max="2" width="21.83203125" style="84" customWidth="1"/>
    <col min="3" max="3" width="3.83203125" style="84" customWidth="1"/>
    <col min="4" max="4" width="12.33203125" style="84" customWidth="1"/>
    <col min="5" max="5" width="3.83203125" style="84" customWidth="1"/>
    <col min="6" max="7" width="9.1640625" style="84"/>
    <col min="8" max="8" width="16.1640625" style="84" customWidth="1"/>
    <col min="9" max="16384" width="9.1640625" style="84"/>
  </cols>
  <sheetData>
    <row r="2" spans="1:8" s="87" customFormat="1" ht="30" x14ac:dyDescent="0.5">
      <c r="A2" s="91"/>
      <c r="B2" s="110" t="s">
        <v>529</v>
      </c>
      <c r="C2" s="110"/>
      <c r="D2" s="110"/>
      <c r="E2" s="110"/>
      <c r="F2" s="110"/>
      <c r="G2" s="110"/>
      <c r="H2" s="110"/>
    </row>
    <row r="3" spans="1:8" s="87" customFormat="1" ht="30" x14ac:dyDescent="0.5">
      <c r="A3" s="91"/>
      <c r="B3" s="110" t="s">
        <v>530</v>
      </c>
      <c r="C3" s="110"/>
      <c r="D3" s="110"/>
      <c r="E3" s="110"/>
      <c r="F3" s="110"/>
      <c r="G3" s="110"/>
      <c r="H3" s="110"/>
    </row>
    <row r="5" spans="1:8" x14ac:dyDescent="0.35">
      <c r="A5" s="92">
        <v>1</v>
      </c>
      <c r="B5" s="9" t="s">
        <v>522</v>
      </c>
      <c r="C5" s="109" t="s">
        <v>532</v>
      </c>
      <c r="D5" s="109"/>
      <c r="E5" s="109"/>
      <c r="F5" s="109"/>
      <c r="G5" s="109"/>
      <c r="H5" s="109"/>
    </row>
    <row r="6" spans="1:8" x14ac:dyDescent="0.35">
      <c r="A6" s="92">
        <v>2</v>
      </c>
      <c r="B6" s="9" t="s">
        <v>523</v>
      </c>
      <c r="C6" s="113" t="s">
        <v>533</v>
      </c>
      <c r="D6" s="113"/>
      <c r="E6" s="113"/>
      <c r="F6" s="113"/>
      <c r="G6" s="113"/>
      <c r="H6" s="113"/>
    </row>
    <row r="7" spans="1:8" x14ac:dyDescent="0.35">
      <c r="A7" s="92">
        <v>3</v>
      </c>
      <c r="B7" s="9" t="s">
        <v>535</v>
      </c>
      <c r="C7" s="109" t="s">
        <v>538</v>
      </c>
      <c r="D7" s="109"/>
      <c r="E7" s="109"/>
      <c r="F7" s="109"/>
      <c r="G7" s="109"/>
      <c r="H7" s="109"/>
    </row>
    <row r="8" spans="1:8" x14ac:dyDescent="0.35">
      <c r="B8" s="93" t="s">
        <v>534</v>
      </c>
      <c r="C8" s="111" t="s">
        <v>539</v>
      </c>
      <c r="D8" s="111"/>
      <c r="E8" s="111"/>
      <c r="F8" s="111"/>
      <c r="G8" s="111"/>
      <c r="H8" s="111"/>
    </row>
    <row r="9" spans="1:8" x14ac:dyDescent="0.35">
      <c r="B9" s="93" t="s">
        <v>536</v>
      </c>
      <c r="C9" s="111" t="s">
        <v>540</v>
      </c>
      <c r="D9" s="111"/>
      <c r="E9" s="111"/>
      <c r="F9" s="111"/>
      <c r="G9" s="111"/>
      <c r="H9" s="111"/>
    </row>
    <row r="10" spans="1:8" x14ac:dyDescent="0.35">
      <c r="B10" s="93" t="s">
        <v>537</v>
      </c>
      <c r="C10" s="111" t="s">
        <v>541</v>
      </c>
      <c r="D10" s="111"/>
      <c r="E10" s="111"/>
      <c r="F10" s="111"/>
      <c r="G10" s="111"/>
      <c r="H10" s="111"/>
    </row>
    <row r="11" spans="1:8" ht="42" customHeight="1" x14ac:dyDescent="0.35">
      <c r="A11" s="92">
        <v>4</v>
      </c>
      <c r="B11" s="89" t="s">
        <v>531</v>
      </c>
      <c r="C11" s="109" t="s">
        <v>555</v>
      </c>
      <c r="D11" s="109"/>
      <c r="E11" s="109"/>
      <c r="F11" s="109"/>
      <c r="G11" s="109"/>
      <c r="H11" s="109"/>
    </row>
    <row r="12" spans="1:8" x14ac:dyDescent="0.35">
      <c r="A12" s="92">
        <v>5</v>
      </c>
      <c r="B12" s="9" t="s">
        <v>426</v>
      </c>
      <c r="C12" s="112">
        <v>5000</v>
      </c>
      <c r="D12" s="109"/>
      <c r="E12" s="109"/>
      <c r="F12" s="109"/>
      <c r="G12" s="109"/>
      <c r="H12" s="109"/>
    </row>
    <row r="13" spans="1:8" ht="25" thickBot="1" x14ac:dyDescent="0.4">
      <c r="B13" s="9"/>
      <c r="C13" s="83"/>
      <c r="D13" s="83"/>
      <c r="E13" s="83"/>
      <c r="F13" s="83"/>
      <c r="G13" s="83"/>
      <c r="H13" s="83"/>
    </row>
    <row r="14" spans="1:8" ht="28" thickBot="1" x14ac:dyDescent="0.5">
      <c r="A14" s="92">
        <v>6</v>
      </c>
      <c r="B14" s="9" t="s">
        <v>524</v>
      </c>
      <c r="C14" s="85"/>
      <c r="D14" s="88" t="s">
        <v>525</v>
      </c>
      <c r="E14" s="94" t="s">
        <v>542</v>
      </c>
      <c r="F14" s="88" t="s">
        <v>526</v>
      </c>
      <c r="G14" s="86"/>
      <c r="H14" s="86"/>
    </row>
    <row r="15" spans="1:8" x14ac:dyDescent="0.4">
      <c r="B15" s="9"/>
      <c r="C15" s="86"/>
      <c r="D15" s="88"/>
      <c r="E15" s="86"/>
      <c r="F15" s="88"/>
      <c r="G15" s="86"/>
      <c r="H15" s="86"/>
    </row>
    <row r="16" spans="1:8" x14ac:dyDescent="0.35">
      <c r="A16" s="92">
        <v>7</v>
      </c>
      <c r="B16" s="90" t="s">
        <v>527</v>
      </c>
      <c r="C16" s="109" t="s">
        <v>545</v>
      </c>
      <c r="D16" s="109"/>
      <c r="E16" s="109"/>
      <c r="F16" s="109"/>
      <c r="G16" s="109"/>
      <c r="H16" s="109"/>
    </row>
    <row r="17" spans="2:8" x14ac:dyDescent="0.35">
      <c r="B17" s="9" t="s">
        <v>528</v>
      </c>
      <c r="C17" s="109" t="s">
        <v>546</v>
      </c>
      <c r="D17" s="109"/>
      <c r="E17" s="109"/>
      <c r="F17" s="109"/>
      <c r="G17" s="109"/>
      <c r="H17" s="109"/>
    </row>
    <row r="18" spans="2:8" x14ac:dyDescent="0.35">
      <c r="B18" s="7" t="s">
        <v>543</v>
      </c>
      <c r="C18" s="109" t="s">
        <v>547</v>
      </c>
      <c r="D18" s="109"/>
      <c r="E18" s="109"/>
      <c r="F18" s="109"/>
      <c r="G18" s="109"/>
      <c r="H18" s="109"/>
    </row>
  </sheetData>
  <mergeCells count="13">
    <mergeCell ref="B2:H2"/>
    <mergeCell ref="C8:H8"/>
    <mergeCell ref="C9:H9"/>
    <mergeCell ref="C10:H10"/>
    <mergeCell ref="C12:H12"/>
    <mergeCell ref="C5:H5"/>
    <mergeCell ref="C11:H11"/>
    <mergeCell ref="C6:H6"/>
    <mergeCell ref="C18:H18"/>
    <mergeCell ref="C16:H16"/>
    <mergeCell ref="B3:H3"/>
    <mergeCell ref="C17:H17"/>
    <mergeCell ref="C7:H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14"/>
  <sheetViews>
    <sheetView view="pageLayout" zoomScaleNormal="100" workbookViewId="0">
      <selection activeCell="A8" sqref="A8:J8"/>
    </sheetView>
  </sheetViews>
  <sheetFormatPr baseColWidth="10" defaultColWidth="9.1640625" defaultRowHeight="21" x14ac:dyDescent="0.35"/>
  <cols>
    <col min="1" max="1" width="5.33203125" style="7" customWidth="1"/>
    <col min="2" max="2" width="37.83203125" style="69" customWidth="1"/>
    <col min="3" max="3" width="8.6640625" style="70" customWidth="1"/>
    <col min="4" max="4" width="7.5" style="15" customWidth="1"/>
    <col min="5" max="5" width="9.6640625" style="15" customWidth="1"/>
    <col min="6" max="6" width="10.5" style="15" customWidth="1"/>
    <col min="7" max="7" width="10" style="15" customWidth="1"/>
    <col min="8" max="8" width="8.6640625" style="15" customWidth="1"/>
    <col min="9" max="9" width="5" style="15" customWidth="1"/>
    <col min="10" max="10" width="7.33203125" style="15" customWidth="1"/>
    <col min="11" max="11" width="11.33203125" style="7" bestFit="1" customWidth="1"/>
    <col min="12" max="12" width="22.5" style="70" customWidth="1"/>
    <col min="13" max="13" width="15.83203125" style="70" customWidth="1"/>
    <col min="14" max="16384" width="9.1640625" style="7"/>
  </cols>
  <sheetData>
    <row r="1" spans="1:13" x14ac:dyDescent="0.35">
      <c r="I1" s="15" t="s">
        <v>474</v>
      </c>
    </row>
    <row r="2" spans="1:13" ht="30" x14ac:dyDescent="0.5">
      <c r="A2" s="119" t="s">
        <v>446</v>
      </c>
      <c r="B2" s="119"/>
      <c r="C2" s="119"/>
      <c r="D2" s="119"/>
      <c r="E2" s="119"/>
      <c r="F2" s="119"/>
      <c r="G2" s="119"/>
      <c r="H2" s="119"/>
      <c r="I2" s="119"/>
      <c r="J2" s="119"/>
    </row>
    <row r="3" spans="1:13" ht="24" x14ac:dyDescent="0.4">
      <c r="A3" s="120" t="s">
        <v>428</v>
      </c>
      <c r="B3" s="120"/>
      <c r="C3" s="120"/>
      <c r="D3" s="120"/>
      <c r="E3" s="120"/>
      <c r="F3" s="120"/>
      <c r="G3" s="120"/>
      <c r="H3" s="120"/>
      <c r="I3" s="120"/>
      <c r="J3" s="120"/>
    </row>
    <row r="4" spans="1:13" ht="24" x14ac:dyDescent="0.4">
      <c r="A4" s="120" t="s">
        <v>429</v>
      </c>
      <c r="B4" s="120"/>
      <c r="C4" s="120"/>
      <c r="D4" s="120"/>
      <c r="E4" s="120"/>
      <c r="F4" s="120"/>
      <c r="G4" s="120"/>
      <c r="H4" s="120"/>
      <c r="I4" s="120"/>
      <c r="J4" s="120"/>
    </row>
    <row r="5" spans="1:13" ht="23.25" customHeight="1" x14ac:dyDescent="0.4">
      <c r="A5" s="121" t="s">
        <v>548</v>
      </c>
      <c r="B5" s="121"/>
      <c r="C5" s="121"/>
      <c r="D5" s="121"/>
      <c r="E5" s="121"/>
      <c r="F5" s="121"/>
      <c r="G5" s="121"/>
      <c r="H5" s="121"/>
      <c r="I5" s="121"/>
      <c r="J5" s="121"/>
    </row>
    <row r="6" spans="1:13" ht="24" x14ac:dyDescent="0.4">
      <c r="A6" s="122" t="s">
        <v>549</v>
      </c>
      <c r="B6" s="122"/>
      <c r="C6" s="122"/>
      <c r="D6" s="122"/>
      <c r="E6" s="122"/>
      <c r="F6" s="122"/>
      <c r="G6" s="122"/>
      <c r="H6" s="122"/>
      <c r="I6" s="122"/>
      <c r="J6" s="122"/>
    </row>
    <row r="7" spans="1:13" ht="24" x14ac:dyDescent="0.4">
      <c r="A7" s="120" t="s">
        <v>430</v>
      </c>
      <c r="B7" s="120"/>
      <c r="C7" s="120"/>
      <c r="D7" s="120"/>
      <c r="E7" s="120"/>
      <c r="F7" s="120"/>
      <c r="G7" s="120"/>
      <c r="H7" s="120"/>
      <c r="I7" s="120"/>
      <c r="J7" s="120"/>
    </row>
    <row r="8" spans="1:13" ht="24" x14ac:dyDescent="0.4">
      <c r="A8" s="120" t="s">
        <v>431</v>
      </c>
      <c r="B8" s="120"/>
      <c r="C8" s="120"/>
      <c r="D8" s="120"/>
      <c r="E8" s="120"/>
      <c r="F8" s="120"/>
      <c r="G8" s="120"/>
      <c r="H8" s="120"/>
      <c r="I8" s="120"/>
      <c r="J8" s="120"/>
    </row>
    <row r="9" spans="1:13" ht="5" customHeight="1" thickBot="1" x14ac:dyDescent="0.5">
      <c r="A9" s="16"/>
    </row>
    <row r="10" spans="1:13" s="17" customFormat="1" ht="23.25" hidden="1" customHeight="1" x14ac:dyDescent="0.4">
      <c r="B10" s="18"/>
      <c r="C10" s="125"/>
      <c r="D10" s="125"/>
      <c r="E10" s="125"/>
      <c r="F10" s="125"/>
      <c r="G10" s="125"/>
      <c r="H10" s="19"/>
      <c r="I10" s="19"/>
      <c r="J10" s="19"/>
      <c r="L10" s="20"/>
      <c r="M10" s="20"/>
    </row>
    <row r="11" spans="1:13" ht="39" customHeight="1" x14ac:dyDescent="0.35">
      <c r="A11" s="126" t="s">
        <v>421</v>
      </c>
      <c r="B11" s="114" t="s">
        <v>0</v>
      </c>
      <c r="C11" s="114" t="s">
        <v>1</v>
      </c>
      <c r="D11" s="114" t="s">
        <v>423</v>
      </c>
      <c r="E11" s="114" t="s">
        <v>422</v>
      </c>
      <c r="F11" s="116" t="s">
        <v>424</v>
      </c>
      <c r="G11" s="116"/>
      <c r="H11" s="118" t="s">
        <v>447</v>
      </c>
      <c r="I11" s="118"/>
      <c r="J11" s="123" t="s">
        <v>427</v>
      </c>
      <c r="K11" s="72" t="s">
        <v>418</v>
      </c>
      <c r="L11" s="21"/>
      <c r="M11" s="21" t="s">
        <v>418</v>
      </c>
    </row>
    <row r="12" spans="1:13" ht="36.5" customHeight="1" thickBot="1" x14ac:dyDescent="0.4">
      <c r="A12" s="127"/>
      <c r="B12" s="115"/>
      <c r="C12" s="115"/>
      <c r="D12" s="115"/>
      <c r="E12" s="115"/>
      <c r="F12" s="68" t="s">
        <v>425</v>
      </c>
      <c r="G12" s="68" t="s">
        <v>426</v>
      </c>
      <c r="H12" s="31" t="s">
        <v>448</v>
      </c>
      <c r="I12" s="31" t="s">
        <v>449</v>
      </c>
      <c r="J12" s="124"/>
      <c r="K12" s="73" t="s">
        <v>417</v>
      </c>
      <c r="L12" s="22" t="s">
        <v>432</v>
      </c>
      <c r="M12" s="22" t="s">
        <v>3</v>
      </c>
    </row>
    <row r="13" spans="1:13" s="102" customFormat="1" ht="23.25" customHeight="1" x14ac:dyDescent="0.35">
      <c r="A13" s="97">
        <v>1</v>
      </c>
      <c r="B13" s="95" t="s">
        <v>550</v>
      </c>
      <c r="C13" s="97" t="s">
        <v>17</v>
      </c>
      <c r="D13" s="98">
        <v>50</v>
      </c>
      <c r="E13" s="98">
        <v>100</v>
      </c>
      <c r="F13" s="98">
        <v>100</v>
      </c>
      <c r="G13" s="98">
        <f>F13*D13</f>
        <v>5000</v>
      </c>
      <c r="H13" s="99" t="s">
        <v>448</v>
      </c>
      <c r="I13" s="100"/>
      <c r="J13" s="101"/>
      <c r="K13" s="102" t="str">
        <f>IF(C13&lt;&gt;"",VLOOKUP(C13,[1]Sheet2!$A$2:$B$212,2,FALSE),"")</f>
        <v xml:space="preserve">BK </v>
      </c>
      <c r="L13" s="103"/>
      <c r="M13" s="104"/>
    </row>
    <row r="14" spans="1:13" x14ac:dyDescent="0.35">
      <c r="A14" s="23"/>
      <c r="B14" s="96" t="s">
        <v>551</v>
      </c>
      <c r="C14" s="23"/>
      <c r="D14" s="24"/>
      <c r="E14" s="24"/>
      <c r="F14" s="24"/>
      <c r="G14" s="24">
        <v>0</v>
      </c>
      <c r="H14" s="74"/>
      <c r="I14" s="75"/>
      <c r="J14" s="76"/>
      <c r="K14" s="7" t="str">
        <f>IF(C14&lt;&gt;"",VLOOKUP(C14,[1]Sheet2!$A$2:$B$212,2,FALSE),"")</f>
        <v/>
      </c>
      <c r="L14" s="25"/>
    </row>
    <row r="15" spans="1:13" x14ac:dyDescent="0.35">
      <c r="A15" s="23"/>
      <c r="B15" s="26"/>
      <c r="C15" s="23"/>
      <c r="D15" s="24"/>
      <c r="E15" s="24"/>
      <c r="F15" s="24"/>
      <c r="G15" s="24">
        <v>0</v>
      </c>
      <c r="H15" s="74"/>
      <c r="I15" s="75"/>
      <c r="J15" s="76"/>
      <c r="K15" s="7" t="str">
        <f>IF(C15&lt;&gt;"",VLOOKUP(C15,[1]Sheet2!$A$2:$B$212,2,FALSE),"")</f>
        <v/>
      </c>
      <c r="L15" s="25"/>
    </row>
    <row r="16" spans="1:13" x14ac:dyDescent="0.35">
      <c r="A16" s="23"/>
      <c r="B16" s="26"/>
      <c r="C16" s="23"/>
      <c r="D16" s="24"/>
      <c r="E16" s="24"/>
      <c r="F16" s="71"/>
      <c r="G16" s="24">
        <f t="shared" ref="G16:G19" si="0">F16*D16</f>
        <v>0</v>
      </c>
      <c r="H16" s="32"/>
      <c r="I16" s="24"/>
      <c r="J16" s="76"/>
      <c r="K16" s="7" t="str">
        <f>IF(C16&lt;&gt;"",VLOOKUP(C16,[1]Sheet2!$A$2:$B$212,2,FALSE),"")</f>
        <v/>
      </c>
      <c r="L16" s="25"/>
    </row>
    <row r="17" spans="1:13" x14ac:dyDescent="0.35">
      <c r="A17" s="23"/>
      <c r="B17" s="26"/>
      <c r="C17" s="23"/>
      <c r="D17" s="24"/>
      <c r="E17" s="24"/>
      <c r="F17" s="24"/>
      <c r="G17" s="24">
        <f t="shared" si="0"/>
        <v>0</v>
      </c>
      <c r="H17" s="24"/>
      <c r="I17" s="24"/>
      <c r="J17" s="76"/>
      <c r="K17" s="7" t="str">
        <f>IF(C17&lt;&gt;"",VLOOKUP(C17,[1]Sheet2!$A$2:$B$212,2,FALSE),"")</f>
        <v/>
      </c>
      <c r="L17" s="25"/>
    </row>
    <row r="18" spans="1:13" x14ac:dyDescent="0.35">
      <c r="A18" s="23"/>
      <c r="B18" s="26"/>
      <c r="C18" s="23"/>
      <c r="D18" s="24"/>
      <c r="E18" s="24"/>
      <c r="F18" s="24"/>
      <c r="G18" s="24">
        <f t="shared" si="0"/>
        <v>0</v>
      </c>
      <c r="H18" s="24"/>
      <c r="I18" s="24"/>
      <c r="J18" s="76"/>
      <c r="K18" s="7" t="str">
        <f>IF(C18&lt;&gt;"",VLOOKUP(C18,[1]Sheet2!$A$2:$B$212,2,FALSE),"")</f>
        <v/>
      </c>
      <c r="L18" s="25"/>
    </row>
    <row r="19" spans="1:13" ht="21.75" customHeight="1" x14ac:dyDescent="0.35">
      <c r="A19" s="23"/>
      <c r="B19" s="26"/>
      <c r="C19" s="23"/>
      <c r="D19" s="24"/>
      <c r="E19" s="24"/>
      <c r="F19" s="24"/>
      <c r="G19" s="24">
        <f t="shared" si="0"/>
        <v>0</v>
      </c>
      <c r="H19" s="27"/>
      <c r="I19" s="27"/>
      <c r="J19" s="27"/>
      <c r="K19" s="7" t="str">
        <f>IF(C19&lt;&gt;"",VLOOKUP(C19,[1]Sheet2!$A$2:$B$212,2,FALSE),"")</f>
        <v/>
      </c>
      <c r="L19" s="25"/>
    </row>
    <row r="20" spans="1:13" x14ac:dyDescent="0.35">
      <c r="A20" s="117" t="str">
        <f>"("&amp;BAHTTEXT(G20)&amp;")    รวมเป็นเงินทั้งสิ้น"</f>
        <v>(ห้าพันบาทถ้วน)    รวมเป็นเงินทั้งสิ้น</v>
      </c>
      <c r="B20" s="117"/>
      <c r="C20" s="117"/>
      <c r="D20" s="117"/>
      <c r="E20" s="117"/>
      <c r="F20" s="117"/>
      <c r="G20" s="28">
        <f>SUM(G13:G19)</f>
        <v>5000</v>
      </c>
      <c r="H20" s="29"/>
      <c r="I20" s="29"/>
      <c r="J20" s="29"/>
      <c r="L20" s="7"/>
      <c r="M20" s="7"/>
    </row>
    <row r="21" spans="1:13" x14ac:dyDescent="0.35">
      <c r="A21" s="7" t="s">
        <v>483</v>
      </c>
      <c r="C21" s="105">
        <v>7</v>
      </c>
      <c r="D21" s="15" t="s">
        <v>50</v>
      </c>
      <c r="G21" s="7"/>
      <c r="H21" s="7"/>
      <c r="I21" s="7"/>
      <c r="J21" s="7"/>
      <c r="L21" s="7"/>
      <c r="M21" s="7"/>
    </row>
    <row r="22" spans="1:13" x14ac:dyDescent="0.35">
      <c r="H22" s="7"/>
      <c r="I22" s="7"/>
      <c r="J22" s="7"/>
      <c r="L22" s="7"/>
      <c r="M22" s="7"/>
    </row>
    <row r="23" spans="1:13" x14ac:dyDescent="0.35">
      <c r="B23" s="69" t="s">
        <v>484</v>
      </c>
      <c r="C23" s="7"/>
      <c r="G23" s="69" t="s">
        <v>476</v>
      </c>
      <c r="H23" s="7"/>
      <c r="I23" s="7"/>
      <c r="J23" s="7"/>
      <c r="L23" s="7"/>
      <c r="M23" s="7"/>
    </row>
    <row r="24" spans="1:13" x14ac:dyDescent="0.35">
      <c r="B24" s="106" t="s">
        <v>544</v>
      </c>
      <c r="C24" s="7"/>
      <c r="G24" s="69" t="s">
        <v>485</v>
      </c>
      <c r="H24" s="7"/>
      <c r="I24" s="7"/>
      <c r="J24" s="7"/>
      <c r="L24" s="7"/>
      <c r="M24" s="7"/>
    </row>
    <row r="25" spans="1:13" x14ac:dyDescent="0.35">
      <c r="A25" s="30"/>
      <c r="B25" s="77" t="s">
        <v>480</v>
      </c>
      <c r="C25" s="7"/>
      <c r="E25" s="30"/>
      <c r="G25" s="30" t="s">
        <v>478</v>
      </c>
      <c r="H25" s="7"/>
      <c r="I25" s="7"/>
      <c r="J25" s="7"/>
      <c r="L25" s="7"/>
      <c r="M25" s="7"/>
    </row>
    <row r="26" spans="1:13" ht="12" customHeight="1" x14ac:dyDescent="0.35">
      <c r="A26" s="30"/>
      <c r="C26" s="7"/>
      <c r="E26" s="30"/>
      <c r="H26" s="7"/>
      <c r="I26" s="7"/>
      <c r="J26" s="7"/>
      <c r="L26" s="7"/>
      <c r="M26" s="7"/>
    </row>
    <row r="27" spans="1:13" x14ac:dyDescent="0.35">
      <c r="G27" s="15" t="s">
        <v>450</v>
      </c>
      <c r="H27" s="7"/>
      <c r="I27" s="7"/>
      <c r="J27" s="7"/>
      <c r="L27" s="7"/>
      <c r="M27" s="7"/>
    </row>
    <row r="28" spans="1:13" x14ac:dyDescent="0.35">
      <c r="H28" s="7"/>
      <c r="I28" s="7"/>
      <c r="J28" s="7"/>
      <c r="L28" s="7"/>
      <c r="M28" s="7"/>
    </row>
    <row r="29" spans="1:13" x14ac:dyDescent="0.35">
      <c r="G29" s="69" t="s">
        <v>477</v>
      </c>
      <c r="H29" s="7"/>
      <c r="I29" s="7"/>
      <c r="J29" s="7"/>
      <c r="L29" s="7"/>
      <c r="M29" s="7"/>
    </row>
    <row r="30" spans="1:13" x14ac:dyDescent="0.35">
      <c r="G30" s="69" t="s">
        <v>451</v>
      </c>
      <c r="H30" s="7"/>
      <c r="I30" s="7"/>
      <c r="J30" s="7"/>
      <c r="L30" s="7"/>
      <c r="M30" s="7"/>
    </row>
    <row r="31" spans="1:13" x14ac:dyDescent="0.35">
      <c r="G31" s="30" t="s">
        <v>479</v>
      </c>
      <c r="H31" s="7"/>
      <c r="I31" s="7"/>
      <c r="J31" s="7"/>
      <c r="L31" s="7"/>
      <c r="M31" s="7"/>
    </row>
    <row r="32" spans="1:13" x14ac:dyDescent="0.35">
      <c r="G32" s="69"/>
      <c r="H32" s="7"/>
      <c r="I32" s="7"/>
      <c r="J32" s="7"/>
      <c r="L32" s="7"/>
      <c r="M32" s="7"/>
    </row>
    <row r="33" spans="7:13" x14ac:dyDescent="0.35">
      <c r="G33" s="30"/>
      <c r="H33" s="7"/>
      <c r="I33" s="7"/>
      <c r="J33" s="7"/>
      <c r="L33" s="7"/>
      <c r="M33" s="7"/>
    </row>
    <row r="34" spans="7:13" x14ac:dyDescent="0.35">
      <c r="G34" s="7"/>
      <c r="H34" s="7"/>
      <c r="I34" s="7"/>
      <c r="J34" s="7"/>
      <c r="L34" s="7"/>
      <c r="M34" s="7"/>
    </row>
    <row r="35" spans="7:13" x14ac:dyDescent="0.35">
      <c r="G35" s="7"/>
      <c r="H35" s="7"/>
      <c r="I35" s="7"/>
      <c r="J35" s="7"/>
      <c r="L35" s="7"/>
      <c r="M35" s="7"/>
    </row>
    <row r="36" spans="7:13" x14ac:dyDescent="0.35">
      <c r="G36" s="7"/>
      <c r="H36" s="7"/>
      <c r="I36" s="7"/>
      <c r="J36" s="7"/>
      <c r="L36" s="7"/>
      <c r="M36" s="7"/>
    </row>
    <row r="37" spans="7:13" x14ac:dyDescent="0.35">
      <c r="G37" s="7"/>
      <c r="H37" s="7"/>
      <c r="I37" s="7"/>
      <c r="J37" s="7"/>
      <c r="L37" s="7"/>
      <c r="M37" s="7"/>
    </row>
    <row r="38" spans="7:13" x14ac:dyDescent="0.35">
      <c r="G38" s="7"/>
      <c r="H38" s="7"/>
      <c r="I38" s="7"/>
      <c r="J38" s="7"/>
      <c r="L38" s="7"/>
      <c r="M38" s="7"/>
    </row>
    <row r="39" spans="7:13" x14ac:dyDescent="0.35">
      <c r="G39" s="7"/>
      <c r="H39" s="7"/>
      <c r="I39" s="7"/>
      <c r="J39" s="7"/>
      <c r="L39" s="7"/>
      <c r="M39" s="7"/>
    </row>
    <row r="40" spans="7:13" x14ac:dyDescent="0.35">
      <c r="G40" s="7"/>
      <c r="H40" s="7"/>
      <c r="I40" s="7"/>
      <c r="J40" s="7"/>
      <c r="L40" s="7"/>
      <c r="M40" s="7"/>
    </row>
    <row r="41" spans="7:13" x14ac:dyDescent="0.35">
      <c r="G41" s="7"/>
      <c r="H41" s="7"/>
      <c r="I41" s="7"/>
      <c r="J41" s="7"/>
      <c r="L41" s="7"/>
      <c r="M41" s="7"/>
    </row>
    <row r="42" spans="7:13" x14ac:dyDescent="0.35">
      <c r="G42" s="7"/>
      <c r="H42" s="7"/>
      <c r="I42" s="7"/>
      <c r="J42" s="7"/>
      <c r="L42" s="7"/>
      <c r="M42" s="7"/>
    </row>
    <row r="43" spans="7:13" x14ac:dyDescent="0.35">
      <c r="G43" s="7"/>
      <c r="H43" s="7"/>
      <c r="I43" s="7"/>
      <c r="J43" s="7"/>
      <c r="L43" s="7"/>
      <c r="M43" s="7"/>
    </row>
    <row r="44" spans="7:13" x14ac:dyDescent="0.35">
      <c r="G44" s="7"/>
      <c r="H44" s="7"/>
      <c r="I44" s="7"/>
      <c r="J44" s="7"/>
      <c r="L44" s="7"/>
      <c r="M44" s="7"/>
    </row>
    <row r="45" spans="7:13" x14ac:dyDescent="0.35">
      <c r="G45" s="7"/>
      <c r="H45" s="7"/>
      <c r="I45" s="7"/>
      <c r="J45" s="7"/>
      <c r="L45" s="7"/>
      <c r="M45" s="7"/>
    </row>
    <row r="46" spans="7:13" x14ac:dyDescent="0.35">
      <c r="G46" s="7"/>
      <c r="H46" s="7"/>
      <c r="I46" s="7"/>
      <c r="J46" s="7"/>
      <c r="L46" s="7"/>
      <c r="M46" s="7"/>
    </row>
    <row r="47" spans="7:13" x14ac:dyDescent="0.35">
      <c r="G47" s="7"/>
      <c r="H47" s="7"/>
      <c r="I47" s="7"/>
      <c r="J47" s="7"/>
      <c r="L47" s="7"/>
      <c r="M47" s="7"/>
    </row>
    <row r="48" spans="7:13" x14ac:dyDescent="0.35">
      <c r="G48" s="7"/>
      <c r="H48" s="7"/>
      <c r="I48" s="7"/>
      <c r="J48" s="7"/>
      <c r="L48" s="7"/>
      <c r="M48" s="7"/>
    </row>
    <row r="49" spans="7:13" x14ac:dyDescent="0.35">
      <c r="G49" s="7"/>
      <c r="H49" s="7"/>
      <c r="I49" s="7"/>
      <c r="J49" s="7"/>
      <c r="L49" s="7"/>
      <c r="M49" s="7"/>
    </row>
    <row r="50" spans="7:13" x14ac:dyDescent="0.35">
      <c r="G50" s="7"/>
      <c r="H50" s="7"/>
      <c r="I50" s="7"/>
      <c r="J50" s="7"/>
      <c r="L50" s="7"/>
      <c r="M50" s="7"/>
    </row>
    <row r="51" spans="7:13" x14ac:dyDescent="0.35">
      <c r="G51" s="7"/>
      <c r="H51" s="7"/>
      <c r="I51" s="7"/>
      <c r="J51" s="7"/>
      <c r="L51" s="7"/>
      <c r="M51" s="7"/>
    </row>
    <row r="52" spans="7:13" x14ac:dyDescent="0.35">
      <c r="G52" s="7"/>
      <c r="H52" s="7"/>
      <c r="I52" s="7"/>
      <c r="J52" s="7"/>
      <c r="L52" s="7"/>
      <c r="M52" s="7"/>
    </row>
    <row r="53" spans="7:13" x14ac:dyDescent="0.35">
      <c r="G53" s="7"/>
      <c r="H53" s="7"/>
      <c r="I53" s="7"/>
      <c r="J53" s="7"/>
      <c r="L53" s="7"/>
      <c r="M53" s="7"/>
    </row>
    <row r="54" spans="7:13" x14ac:dyDescent="0.35">
      <c r="G54" s="7"/>
      <c r="H54" s="7"/>
      <c r="I54" s="7"/>
      <c r="J54" s="7"/>
      <c r="L54" s="7"/>
      <c r="M54" s="7"/>
    </row>
    <row r="55" spans="7:13" x14ac:dyDescent="0.35">
      <c r="G55" s="7"/>
      <c r="H55" s="7"/>
      <c r="I55" s="7"/>
      <c r="J55" s="7"/>
      <c r="L55" s="7"/>
      <c r="M55" s="7"/>
    </row>
    <row r="56" spans="7:13" x14ac:dyDescent="0.35">
      <c r="G56" s="7"/>
      <c r="H56" s="7"/>
      <c r="I56" s="7"/>
      <c r="J56" s="7"/>
      <c r="L56" s="7"/>
      <c r="M56" s="7"/>
    </row>
    <row r="57" spans="7:13" x14ac:dyDescent="0.35">
      <c r="G57" s="7"/>
      <c r="H57" s="7"/>
      <c r="I57" s="7"/>
      <c r="J57" s="7"/>
      <c r="L57" s="7"/>
      <c r="M57" s="7"/>
    </row>
    <row r="58" spans="7:13" x14ac:dyDescent="0.35">
      <c r="G58" s="7"/>
      <c r="H58" s="7"/>
      <c r="I58" s="7"/>
      <c r="J58" s="7"/>
      <c r="L58" s="7"/>
      <c r="M58" s="7"/>
    </row>
    <row r="59" spans="7:13" x14ac:dyDescent="0.35">
      <c r="G59" s="7"/>
      <c r="H59" s="7"/>
      <c r="I59" s="7"/>
      <c r="J59" s="7"/>
      <c r="L59" s="7"/>
      <c r="M59" s="7"/>
    </row>
    <row r="60" spans="7:13" x14ac:dyDescent="0.35">
      <c r="G60" s="7"/>
      <c r="H60" s="7"/>
      <c r="I60" s="7"/>
      <c r="J60" s="7"/>
      <c r="L60" s="7"/>
      <c r="M60" s="7"/>
    </row>
    <row r="61" spans="7:13" x14ac:dyDescent="0.35">
      <c r="G61" s="7"/>
      <c r="H61" s="7"/>
      <c r="I61" s="7"/>
      <c r="J61" s="7"/>
      <c r="L61" s="7"/>
      <c r="M61" s="7"/>
    </row>
    <row r="62" spans="7:13" x14ac:dyDescent="0.35">
      <c r="G62" s="7"/>
      <c r="H62" s="7"/>
      <c r="I62" s="7"/>
      <c r="J62" s="7"/>
      <c r="L62" s="7"/>
      <c r="M62" s="7"/>
    </row>
    <row r="63" spans="7:13" x14ac:dyDescent="0.35">
      <c r="G63" s="7"/>
      <c r="H63" s="7"/>
      <c r="I63" s="7"/>
      <c r="J63" s="7"/>
      <c r="L63" s="7"/>
      <c r="M63" s="7"/>
    </row>
    <row r="64" spans="7:13" x14ac:dyDescent="0.35">
      <c r="G64" s="7"/>
      <c r="H64" s="7"/>
      <c r="I64" s="7"/>
      <c r="J64" s="7"/>
      <c r="L64" s="7"/>
      <c r="M64" s="7"/>
    </row>
    <row r="65" spans="7:13" x14ac:dyDescent="0.35">
      <c r="G65" s="7"/>
      <c r="H65" s="7"/>
      <c r="I65" s="7"/>
      <c r="J65" s="7"/>
      <c r="L65" s="7"/>
      <c r="M65" s="7"/>
    </row>
    <row r="66" spans="7:13" x14ac:dyDescent="0.35">
      <c r="G66" s="7"/>
      <c r="H66" s="7"/>
      <c r="I66" s="7"/>
      <c r="J66" s="7"/>
      <c r="L66" s="7"/>
      <c r="M66" s="7"/>
    </row>
    <row r="67" spans="7:13" x14ac:dyDescent="0.35">
      <c r="G67" s="7"/>
      <c r="H67" s="7"/>
      <c r="I67" s="7"/>
      <c r="J67" s="7"/>
      <c r="L67" s="7"/>
      <c r="M67" s="7"/>
    </row>
    <row r="68" spans="7:13" x14ac:dyDescent="0.35">
      <c r="G68" s="7"/>
      <c r="H68" s="7"/>
      <c r="I68" s="7"/>
      <c r="J68" s="7"/>
      <c r="L68" s="7"/>
      <c r="M68" s="7"/>
    </row>
    <row r="69" spans="7:13" x14ac:dyDescent="0.35">
      <c r="G69" s="7"/>
      <c r="H69" s="7"/>
      <c r="I69" s="7"/>
      <c r="J69" s="7"/>
      <c r="L69" s="7"/>
      <c r="M69" s="7"/>
    </row>
    <row r="70" spans="7:13" x14ac:dyDescent="0.35">
      <c r="G70" s="7"/>
      <c r="H70" s="7"/>
      <c r="I70" s="7"/>
      <c r="J70" s="7"/>
      <c r="L70" s="7"/>
      <c r="M70" s="7"/>
    </row>
    <row r="71" spans="7:13" x14ac:dyDescent="0.35">
      <c r="G71" s="7"/>
      <c r="H71" s="7"/>
      <c r="I71" s="7"/>
      <c r="J71" s="7"/>
      <c r="L71" s="7"/>
      <c r="M71" s="7"/>
    </row>
    <row r="72" spans="7:13" x14ac:dyDescent="0.35">
      <c r="G72" s="7"/>
      <c r="H72" s="7"/>
      <c r="I72" s="7"/>
      <c r="J72" s="7"/>
      <c r="L72" s="7"/>
      <c r="M72" s="7"/>
    </row>
    <row r="73" spans="7:13" x14ac:dyDescent="0.35">
      <c r="G73" s="7"/>
      <c r="H73" s="7"/>
      <c r="I73" s="7"/>
      <c r="J73" s="7"/>
      <c r="L73" s="7"/>
      <c r="M73" s="7"/>
    </row>
    <row r="74" spans="7:13" x14ac:dyDescent="0.35">
      <c r="G74" s="7"/>
      <c r="H74" s="7"/>
      <c r="I74" s="7"/>
      <c r="J74" s="7"/>
      <c r="L74" s="7"/>
      <c r="M74" s="7"/>
    </row>
    <row r="75" spans="7:13" x14ac:dyDescent="0.35">
      <c r="G75" s="7"/>
      <c r="H75" s="7"/>
      <c r="I75" s="7"/>
      <c r="J75" s="7"/>
      <c r="L75" s="7"/>
      <c r="M75" s="7"/>
    </row>
    <row r="76" spans="7:13" x14ac:dyDescent="0.35">
      <c r="G76" s="7"/>
      <c r="H76" s="7"/>
      <c r="I76" s="7"/>
      <c r="J76" s="7"/>
      <c r="L76" s="7"/>
      <c r="M76" s="7"/>
    </row>
    <row r="77" spans="7:13" x14ac:dyDescent="0.35">
      <c r="G77" s="7"/>
      <c r="H77" s="7"/>
      <c r="I77" s="7"/>
      <c r="J77" s="7"/>
      <c r="L77" s="7"/>
      <c r="M77" s="7"/>
    </row>
    <row r="78" spans="7:13" x14ac:dyDescent="0.35">
      <c r="G78" s="7"/>
      <c r="H78" s="7"/>
      <c r="I78" s="7"/>
      <c r="J78" s="7"/>
      <c r="L78" s="7"/>
      <c r="M78" s="7"/>
    </row>
    <row r="79" spans="7:13" x14ac:dyDescent="0.35">
      <c r="G79" s="7"/>
      <c r="H79" s="7"/>
      <c r="I79" s="7"/>
      <c r="J79" s="7"/>
      <c r="L79" s="7"/>
      <c r="M79" s="7"/>
    </row>
    <row r="80" spans="7:13" x14ac:dyDescent="0.35">
      <c r="G80" s="7"/>
      <c r="H80" s="7"/>
      <c r="I80" s="7"/>
      <c r="J80" s="7"/>
      <c r="L80" s="7"/>
      <c r="M80" s="7"/>
    </row>
    <row r="81" spans="7:13" x14ac:dyDescent="0.35">
      <c r="G81" s="7"/>
      <c r="H81" s="7"/>
      <c r="I81" s="7"/>
      <c r="J81" s="7"/>
      <c r="L81" s="7"/>
      <c r="M81" s="7"/>
    </row>
    <row r="82" spans="7:13" x14ac:dyDescent="0.35">
      <c r="G82" s="7"/>
      <c r="H82" s="7"/>
      <c r="I82" s="7"/>
      <c r="J82" s="7"/>
      <c r="L82" s="7"/>
      <c r="M82" s="7"/>
    </row>
    <row r="83" spans="7:13" x14ac:dyDescent="0.35">
      <c r="G83" s="7"/>
      <c r="H83" s="7"/>
      <c r="I83" s="7"/>
      <c r="J83" s="7"/>
      <c r="L83" s="7"/>
      <c r="M83" s="7"/>
    </row>
    <row r="84" spans="7:13" x14ac:dyDescent="0.35">
      <c r="G84" s="7"/>
      <c r="H84" s="7"/>
      <c r="I84" s="7"/>
      <c r="J84" s="7"/>
      <c r="L84" s="7"/>
      <c r="M84" s="7"/>
    </row>
    <row r="85" spans="7:13" x14ac:dyDescent="0.35">
      <c r="G85" s="7"/>
      <c r="H85" s="7"/>
      <c r="I85" s="7"/>
      <c r="J85" s="7"/>
      <c r="L85" s="7"/>
      <c r="M85" s="7"/>
    </row>
    <row r="86" spans="7:13" x14ac:dyDescent="0.35">
      <c r="G86" s="7"/>
      <c r="H86" s="7"/>
      <c r="I86" s="7"/>
      <c r="J86" s="7"/>
      <c r="L86" s="7"/>
      <c r="M86" s="7"/>
    </row>
    <row r="87" spans="7:13" x14ac:dyDescent="0.35">
      <c r="G87" s="7"/>
      <c r="H87" s="7"/>
      <c r="I87" s="7"/>
      <c r="J87" s="7"/>
      <c r="L87" s="7"/>
      <c r="M87" s="7"/>
    </row>
    <row r="88" spans="7:13" x14ac:dyDescent="0.35">
      <c r="G88" s="7"/>
      <c r="H88" s="7"/>
      <c r="I88" s="7"/>
      <c r="J88" s="7"/>
      <c r="L88" s="7"/>
      <c r="M88" s="7"/>
    </row>
    <row r="89" spans="7:13" x14ac:dyDescent="0.35">
      <c r="G89" s="7"/>
      <c r="H89" s="7"/>
      <c r="I89" s="7"/>
      <c r="J89" s="7"/>
      <c r="L89" s="7"/>
      <c r="M89" s="7"/>
    </row>
    <row r="90" spans="7:13" x14ac:dyDescent="0.35">
      <c r="G90" s="7"/>
      <c r="H90" s="7"/>
      <c r="I90" s="7"/>
      <c r="J90" s="7"/>
      <c r="L90" s="7"/>
      <c r="M90" s="7"/>
    </row>
    <row r="91" spans="7:13" x14ac:dyDescent="0.35">
      <c r="G91" s="7"/>
      <c r="H91" s="7"/>
      <c r="I91" s="7"/>
      <c r="J91" s="7"/>
      <c r="L91" s="7"/>
      <c r="M91" s="7"/>
    </row>
    <row r="92" spans="7:13" x14ac:dyDescent="0.35">
      <c r="G92" s="7"/>
      <c r="H92" s="7"/>
      <c r="I92" s="7"/>
      <c r="J92" s="7"/>
      <c r="L92" s="7"/>
      <c r="M92" s="7"/>
    </row>
    <row r="93" spans="7:13" x14ac:dyDescent="0.35">
      <c r="G93" s="7"/>
      <c r="H93" s="7"/>
      <c r="I93" s="7"/>
      <c r="J93" s="7"/>
      <c r="L93" s="7"/>
      <c r="M93" s="7"/>
    </row>
    <row r="94" spans="7:13" x14ac:dyDescent="0.35">
      <c r="G94" s="7"/>
      <c r="H94" s="7"/>
      <c r="I94" s="7"/>
      <c r="J94" s="7"/>
      <c r="L94" s="7"/>
      <c r="M94" s="7"/>
    </row>
    <row r="95" spans="7:13" x14ac:dyDescent="0.35">
      <c r="G95" s="7"/>
      <c r="H95" s="7"/>
      <c r="I95" s="7"/>
      <c r="J95" s="7"/>
      <c r="L95" s="7"/>
      <c r="M95" s="7"/>
    </row>
    <row r="96" spans="7:13" x14ac:dyDescent="0.35">
      <c r="G96" s="7"/>
      <c r="H96" s="7"/>
      <c r="I96" s="7"/>
      <c r="J96" s="7"/>
      <c r="L96" s="7"/>
      <c r="M96" s="7"/>
    </row>
    <row r="97" spans="7:13" x14ac:dyDescent="0.35">
      <c r="G97" s="7"/>
      <c r="H97" s="7"/>
      <c r="I97" s="7"/>
      <c r="J97" s="7"/>
      <c r="L97" s="7"/>
      <c r="M97" s="7"/>
    </row>
    <row r="98" spans="7:13" x14ac:dyDescent="0.35">
      <c r="G98" s="7"/>
      <c r="H98" s="7"/>
      <c r="I98" s="7"/>
      <c r="J98" s="7"/>
      <c r="L98" s="7"/>
      <c r="M98" s="7"/>
    </row>
    <row r="99" spans="7:13" x14ac:dyDescent="0.35">
      <c r="G99" s="7"/>
      <c r="H99" s="7"/>
      <c r="I99" s="7"/>
      <c r="J99" s="7"/>
      <c r="L99" s="7"/>
      <c r="M99" s="7"/>
    </row>
    <row r="100" spans="7:13" x14ac:dyDescent="0.35">
      <c r="G100" s="7"/>
      <c r="H100" s="7"/>
      <c r="I100" s="7"/>
      <c r="J100" s="7"/>
      <c r="L100" s="7"/>
      <c r="M100" s="7"/>
    </row>
    <row r="101" spans="7:13" x14ac:dyDescent="0.35">
      <c r="G101" s="7"/>
      <c r="H101" s="7"/>
      <c r="I101" s="7"/>
      <c r="J101" s="7"/>
      <c r="L101" s="7"/>
      <c r="M101" s="7"/>
    </row>
    <row r="102" spans="7:13" x14ac:dyDescent="0.35">
      <c r="G102" s="7"/>
      <c r="H102" s="7"/>
      <c r="I102" s="7"/>
      <c r="J102" s="7"/>
      <c r="L102" s="7"/>
      <c r="M102" s="7"/>
    </row>
    <row r="103" spans="7:13" x14ac:dyDescent="0.35">
      <c r="G103" s="7"/>
      <c r="H103" s="7"/>
      <c r="I103" s="7"/>
      <c r="J103" s="7"/>
      <c r="L103" s="7"/>
      <c r="M103" s="7"/>
    </row>
    <row r="104" spans="7:13" x14ac:dyDescent="0.35">
      <c r="G104" s="7"/>
      <c r="H104" s="7"/>
      <c r="I104" s="7"/>
      <c r="J104" s="7"/>
      <c r="L104" s="7"/>
      <c r="M104" s="7"/>
    </row>
    <row r="105" spans="7:13" x14ac:dyDescent="0.35">
      <c r="G105" s="7"/>
      <c r="H105" s="7"/>
      <c r="I105" s="7"/>
      <c r="J105" s="7"/>
      <c r="L105" s="7"/>
      <c r="M105" s="7"/>
    </row>
    <row r="106" spans="7:13" x14ac:dyDescent="0.35">
      <c r="G106" s="7"/>
      <c r="H106" s="7"/>
      <c r="I106" s="7"/>
      <c r="J106" s="7"/>
      <c r="L106" s="7"/>
      <c r="M106" s="7"/>
    </row>
    <row r="107" spans="7:13" x14ac:dyDescent="0.35">
      <c r="G107" s="7"/>
      <c r="H107" s="7"/>
      <c r="I107" s="7"/>
      <c r="J107" s="7"/>
      <c r="L107" s="7"/>
      <c r="M107" s="7"/>
    </row>
    <row r="108" spans="7:13" x14ac:dyDescent="0.35">
      <c r="G108" s="7"/>
      <c r="H108" s="7"/>
      <c r="I108" s="7"/>
      <c r="J108" s="7"/>
      <c r="L108" s="7"/>
      <c r="M108" s="7"/>
    </row>
    <row r="109" spans="7:13" x14ac:dyDescent="0.35">
      <c r="G109" s="7"/>
      <c r="H109" s="7"/>
      <c r="I109" s="7"/>
      <c r="J109" s="7"/>
      <c r="L109" s="7"/>
      <c r="M109" s="7"/>
    </row>
    <row r="110" spans="7:13" x14ac:dyDescent="0.35">
      <c r="G110" s="7"/>
      <c r="H110" s="7"/>
      <c r="I110" s="7"/>
      <c r="J110" s="7"/>
      <c r="L110" s="7"/>
      <c r="M110" s="7"/>
    </row>
    <row r="111" spans="7:13" x14ac:dyDescent="0.35">
      <c r="G111" s="7"/>
      <c r="H111" s="7"/>
      <c r="I111" s="7"/>
      <c r="J111" s="7"/>
      <c r="L111" s="7"/>
      <c r="M111" s="7"/>
    </row>
    <row r="112" spans="7:13" x14ac:dyDescent="0.35">
      <c r="G112" s="7"/>
      <c r="H112" s="7"/>
      <c r="I112" s="7"/>
      <c r="J112" s="7"/>
      <c r="L112" s="7"/>
      <c r="M112" s="7"/>
    </row>
    <row r="113" spans="7:13" x14ac:dyDescent="0.35">
      <c r="G113" s="7"/>
      <c r="H113" s="7"/>
      <c r="I113" s="7"/>
      <c r="J113" s="7"/>
      <c r="L113" s="7"/>
      <c r="M113" s="7"/>
    </row>
    <row r="114" spans="7:13" x14ac:dyDescent="0.35">
      <c r="G114" s="7"/>
      <c r="H114" s="7"/>
      <c r="I114" s="7"/>
      <c r="J114" s="7"/>
      <c r="L114" s="7"/>
      <c r="M114" s="7"/>
    </row>
    <row r="115" spans="7:13" x14ac:dyDescent="0.35">
      <c r="G115" s="7"/>
      <c r="H115" s="7"/>
      <c r="I115" s="7"/>
      <c r="J115" s="7"/>
      <c r="L115" s="7"/>
      <c r="M115" s="7"/>
    </row>
    <row r="116" spans="7:13" x14ac:dyDescent="0.35">
      <c r="G116" s="7"/>
      <c r="H116" s="7"/>
      <c r="I116" s="7"/>
      <c r="J116" s="7"/>
      <c r="L116" s="7"/>
      <c r="M116" s="7"/>
    </row>
    <row r="117" spans="7:13" x14ac:dyDescent="0.35">
      <c r="G117" s="7"/>
      <c r="H117" s="7"/>
      <c r="I117" s="7"/>
      <c r="J117" s="7"/>
      <c r="L117" s="7"/>
      <c r="M117" s="7"/>
    </row>
    <row r="118" spans="7:13" x14ac:dyDescent="0.35">
      <c r="G118" s="7"/>
      <c r="H118" s="7"/>
      <c r="I118" s="7"/>
      <c r="J118" s="7"/>
      <c r="L118" s="7"/>
      <c r="M118" s="7"/>
    </row>
    <row r="119" spans="7:13" x14ac:dyDescent="0.35">
      <c r="G119" s="7"/>
      <c r="H119" s="7"/>
      <c r="I119" s="7"/>
      <c r="J119" s="7"/>
      <c r="L119" s="7"/>
      <c r="M119" s="7"/>
    </row>
    <row r="120" spans="7:13" x14ac:dyDescent="0.35">
      <c r="G120" s="7"/>
      <c r="H120" s="7"/>
      <c r="I120" s="7"/>
      <c r="J120" s="7"/>
      <c r="L120" s="7"/>
      <c r="M120" s="7"/>
    </row>
    <row r="121" spans="7:13" x14ac:dyDescent="0.35">
      <c r="G121" s="7"/>
      <c r="H121" s="7"/>
      <c r="I121" s="7"/>
      <c r="J121" s="7"/>
      <c r="L121" s="7"/>
      <c r="M121" s="7"/>
    </row>
    <row r="122" spans="7:13" x14ac:dyDescent="0.35">
      <c r="G122" s="7"/>
      <c r="H122" s="7"/>
      <c r="I122" s="7"/>
      <c r="J122" s="7"/>
      <c r="L122" s="7"/>
      <c r="M122" s="7"/>
    </row>
    <row r="123" spans="7:13" x14ac:dyDescent="0.35">
      <c r="G123" s="7"/>
      <c r="H123" s="7"/>
      <c r="I123" s="7"/>
      <c r="J123" s="7"/>
      <c r="L123" s="7"/>
      <c r="M123" s="7"/>
    </row>
    <row r="124" spans="7:13" x14ac:dyDescent="0.35">
      <c r="G124" s="7"/>
      <c r="H124" s="7"/>
      <c r="I124" s="7"/>
      <c r="J124" s="7"/>
      <c r="L124" s="7"/>
      <c r="M124" s="7"/>
    </row>
    <row r="125" spans="7:13" x14ac:dyDescent="0.35">
      <c r="G125" s="7"/>
      <c r="H125" s="7"/>
      <c r="I125" s="7"/>
      <c r="J125" s="7"/>
      <c r="L125" s="7"/>
      <c r="M125" s="7"/>
    </row>
    <row r="126" spans="7:13" x14ac:dyDescent="0.35">
      <c r="G126" s="7"/>
      <c r="H126" s="7"/>
      <c r="I126" s="7"/>
      <c r="J126" s="7"/>
      <c r="L126" s="7"/>
      <c r="M126" s="7"/>
    </row>
    <row r="127" spans="7:13" x14ac:dyDescent="0.35">
      <c r="G127" s="7"/>
      <c r="H127" s="7"/>
      <c r="I127" s="7"/>
      <c r="J127" s="7"/>
      <c r="L127" s="7"/>
      <c r="M127" s="7"/>
    </row>
    <row r="128" spans="7:13" x14ac:dyDescent="0.35">
      <c r="G128" s="7"/>
      <c r="H128" s="7"/>
      <c r="I128" s="7"/>
      <c r="J128" s="7"/>
      <c r="L128" s="7"/>
      <c r="M128" s="7"/>
    </row>
    <row r="129" spans="7:13" x14ac:dyDescent="0.35">
      <c r="G129" s="7"/>
      <c r="H129" s="7"/>
      <c r="I129" s="7"/>
      <c r="J129" s="7"/>
      <c r="L129" s="7"/>
      <c r="M129" s="7"/>
    </row>
    <row r="130" spans="7:13" x14ac:dyDescent="0.35">
      <c r="G130" s="7"/>
      <c r="H130" s="7"/>
      <c r="I130" s="7"/>
      <c r="J130" s="7"/>
      <c r="L130" s="7"/>
      <c r="M130" s="7"/>
    </row>
    <row r="131" spans="7:13" x14ac:dyDescent="0.35">
      <c r="G131" s="7"/>
      <c r="H131" s="7"/>
      <c r="I131" s="7"/>
      <c r="J131" s="7"/>
      <c r="L131" s="7"/>
      <c r="M131" s="7"/>
    </row>
    <row r="132" spans="7:13" x14ac:dyDescent="0.35">
      <c r="G132" s="7"/>
      <c r="H132" s="7"/>
      <c r="I132" s="7"/>
      <c r="J132" s="7"/>
      <c r="L132" s="7"/>
      <c r="M132" s="7"/>
    </row>
    <row r="133" spans="7:13" x14ac:dyDescent="0.35">
      <c r="G133" s="7"/>
      <c r="H133" s="7"/>
      <c r="I133" s="7"/>
      <c r="J133" s="7"/>
      <c r="L133" s="7"/>
      <c r="M133" s="7"/>
    </row>
    <row r="134" spans="7:13" x14ac:dyDescent="0.35">
      <c r="G134" s="7"/>
      <c r="H134" s="7"/>
      <c r="I134" s="7"/>
      <c r="J134" s="7"/>
      <c r="L134" s="7"/>
      <c r="M134" s="7"/>
    </row>
    <row r="135" spans="7:13" x14ac:dyDescent="0.35">
      <c r="G135" s="7"/>
      <c r="H135" s="7"/>
      <c r="I135" s="7"/>
      <c r="J135" s="7"/>
      <c r="L135" s="7"/>
      <c r="M135" s="7"/>
    </row>
    <row r="136" spans="7:13" x14ac:dyDescent="0.35">
      <c r="G136" s="7"/>
      <c r="H136" s="7"/>
      <c r="I136" s="7"/>
      <c r="J136" s="7"/>
      <c r="L136" s="7"/>
      <c r="M136" s="7"/>
    </row>
    <row r="137" spans="7:13" x14ac:dyDescent="0.35">
      <c r="G137" s="7"/>
      <c r="H137" s="7"/>
      <c r="I137" s="7"/>
      <c r="J137" s="7"/>
      <c r="L137" s="7"/>
      <c r="M137" s="7"/>
    </row>
    <row r="138" spans="7:13" x14ac:dyDescent="0.35">
      <c r="G138" s="7"/>
      <c r="H138" s="7"/>
      <c r="I138" s="7"/>
      <c r="J138" s="7"/>
      <c r="L138" s="7"/>
      <c r="M138" s="7"/>
    </row>
    <row r="139" spans="7:13" x14ac:dyDescent="0.35">
      <c r="G139" s="7"/>
      <c r="H139" s="7"/>
      <c r="I139" s="7"/>
      <c r="J139" s="7"/>
      <c r="L139" s="7"/>
      <c r="M139" s="7"/>
    </row>
    <row r="140" spans="7:13" x14ac:dyDescent="0.35">
      <c r="G140" s="7"/>
      <c r="H140" s="7"/>
      <c r="I140" s="7"/>
      <c r="J140" s="7"/>
      <c r="L140" s="7"/>
      <c r="M140" s="7"/>
    </row>
    <row r="141" spans="7:13" x14ac:dyDescent="0.35">
      <c r="G141" s="7"/>
      <c r="H141" s="7"/>
      <c r="I141" s="7"/>
      <c r="J141" s="7"/>
      <c r="L141" s="7"/>
      <c r="M141" s="7"/>
    </row>
    <row r="142" spans="7:13" x14ac:dyDescent="0.35">
      <c r="G142" s="7"/>
      <c r="H142" s="7"/>
      <c r="I142" s="7"/>
      <c r="J142" s="7"/>
      <c r="L142" s="7"/>
      <c r="M142" s="7"/>
    </row>
    <row r="143" spans="7:13" x14ac:dyDescent="0.35">
      <c r="G143" s="7"/>
      <c r="H143" s="7"/>
      <c r="I143" s="7"/>
      <c r="J143" s="7"/>
      <c r="L143" s="7"/>
      <c r="M143" s="7"/>
    </row>
    <row r="144" spans="7:13" x14ac:dyDescent="0.35">
      <c r="G144" s="7"/>
      <c r="H144" s="7"/>
      <c r="I144" s="7"/>
      <c r="J144" s="7"/>
      <c r="L144" s="7"/>
      <c r="M144" s="7"/>
    </row>
    <row r="145" spans="7:13" x14ac:dyDescent="0.35">
      <c r="G145" s="7"/>
      <c r="H145" s="7"/>
      <c r="I145" s="7"/>
      <c r="J145" s="7"/>
      <c r="L145" s="7"/>
      <c r="M145" s="7"/>
    </row>
    <row r="146" spans="7:13" x14ac:dyDescent="0.35">
      <c r="G146" s="7"/>
      <c r="H146" s="7"/>
      <c r="I146" s="7"/>
      <c r="J146" s="7"/>
      <c r="L146" s="7"/>
      <c r="M146" s="7"/>
    </row>
    <row r="147" spans="7:13" x14ac:dyDescent="0.35">
      <c r="G147" s="7"/>
      <c r="H147" s="7"/>
      <c r="I147" s="7"/>
      <c r="J147" s="7"/>
      <c r="L147" s="7"/>
      <c r="M147" s="7"/>
    </row>
    <row r="148" spans="7:13" x14ac:dyDescent="0.35">
      <c r="G148" s="7"/>
      <c r="H148" s="7"/>
      <c r="I148" s="7"/>
      <c r="J148" s="7"/>
      <c r="L148" s="7"/>
      <c r="M148" s="7"/>
    </row>
    <row r="149" spans="7:13" x14ac:dyDescent="0.35">
      <c r="G149" s="7"/>
      <c r="H149" s="7"/>
      <c r="I149" s="7"/>
      <c r="J149" s="7"/>
      <c r="L149" s="7"/>
      <c r="M149" s="7"/>
    </row>
    <row r="150" spans="7:13" x14ac:dyDescent="0.35">
      <c r="G150" s="7"/>
      <c r="H150" s="7"/>
      <c r="I150" s="7"/>
      <c r="J150" s="7"/>
      <c r="L150" s="7"/>
      <c r="M150" s="7"/>
    </row>
    <row r="151" spans="7:13" x14ac:dyDescent="0.35">
      <c r="G151" s="7"/>
      <c r="H151" s="7"/>
      <c r="I151" s="7"/>
      <c r="J151" s="7"/>
      <c r="L151" s="7"/>
      <c r="M151" s="7"/>
    </row>
    <row r="152" spans="7:13" x14ac:dyDescent="0.35">
      <c r="G152" s="7"/>
      <c r="H152" s="7"/>
      <c r="I152" s="7"/>
      <c r="J152" s="7"/>
      <c r="L152" s="7"/>
      <c r="M152" s="7"/>
    </row>
    <row r="153" spans="7:13" x14ac:dyDescent="0.35">
      <c r="G153" s="7"/>
      <c r="H153" s="7"/>
      <c r="I153" s="7"/>
      <c r="J153" s="7"/>
      <c r="L153" s="7"/>
      <c r="M153" s="7"/>
    </row>
    <row r="154" spans="7:13" x14ac:dyDescent="0.35">
      <c r="G154" s="7"/>
      <c r="H154" s="7"/>
      <c r="I154" s="7"/>
      <c r="J154" s="7"/>
      <c r="L154" s="7"/>
      <c r="M154" s="7"/>
    </row>
    <row r="155" spans="7:13" x14ac:dyDescent="0.35">
      <c r="G155" s="7"/>
      <c r="H155" s="7"/>
      <c r="I155" s="7"/>
      <c r="J155" s="7"/>
      <c r="L155" s="7"/>
      <c r="M155" s="7"/>
    </row>
    <row r="156" spans="7:13" x14ac:dyDescent="0.35">
      <c r="G156" s="7"/>
      <c r="H156" s="7"/>
      <c r="I156" s="7"/>
      <c r="J156" s="7"/>
      <c r="L156" s="7"/>
      <c r="M156" s="7"/>
    </row>
    <row r="157" spans="7:13" x14ac:dyDescent="0.35">
      <c r="G157" s="7"/>
      <c r="H157" s="7"/>
      <c r="I157" s="7"/>
      <c r="J157" s="7"/>
      <c r="L157" s="7"/>
      <c r="M157" s="7"/>
    </row>
    <row r="158" spans="7:13" x14ac:dyDescent="0.35">
      <c r="G158" s="7"/>
      <c r="H158" s="7"/>
      <c r="I158" s="7"/>
      <c r="J158" s="7"/>
      <c r="L158" s="7"/>
      <c r="M158" s="7"/>
    </row>
    <row r="159" spans="7:13" x14ac:dyDescent="0.35">
      <c r="G159" s="7"/>
      <c r="H159" s="7"/>
      <c r="I159" s="7"/>
      <c r="J159" s="7"/>
      <c r="L159" s="7"/>
      <c r="M159" s="7"/>
    </row>
    <row r="160" spans="7:13" x14ac:dyDescent="0.35">
      <c r="G160" s="7"/>
      <c r="H160" s="7"/>
      <c r="I160" s="7"/>
      <c r="J160" s="7"/>
      <c r="L160" s="7"/>
      <c r="M160" s="7"/>
    </row>
    <row r="161" spans="7:13" x14ac:dyDescent="0.35">
      <c r="G161" s="7"/>
      <c r="H161" s="7"/>
      <c r="I161" s="7"/>
      <c r="J161" s="7"/>
      <c r="L161" s="7"/>
      <c r="M161" s="7"/>
    </row>
    <row r="162" spans="7:13" x14ac:dyDescent="0.35">
      <c r="G162" s="7"/>
      <c r="H162" s="7"/>
      <c r="I162" s="7"/>
      <c r="J162" s="7"/>
      <c r="L162" s="7"/>
      <c r="M162" s="7"/>
    </row>
    <row r="163" spans="7:13" x14ac:dyDescent="0.35">
      <c r="G163" s="7"/>
      <c r="H163" s="7"/>
      <c r="I163" s="7"/>
      <c r="J163" s="7"/>
      <c r="L163" s="7"/>
      <c r="M163" s="7"/>
    </row>
    <row r="164" spans="7:13" x14ac:dyDescent="0.35">
      <c r="G164" s="7"/>
      <c r="H164" s="7"/>
      <c r="I164" s="7"/>
      <c r="J164" s="7"/>
      <c r="L164" s="7"/>
      <c r="M164" s="7"/>
    </row>
    <row r="165" spans="7:13" x14ac:dyDescent="0.35">
      <c r="G165" s="7"/>
      <c r="H165" s="7"/>
      <c r="I165" s="7"/>
      <c r="J165" s="7"/>
      <c r="L165" s="7"/>
      <c r="M165" s="7"/>
    </row>
    <row r="166" spans="7:13" x14ac:dyDescent="0.35">
      <c r="G166" s="7"/>
      <c r="H166" s="7"/>
      <c r="I166" s="7"/>
      <c r="J166" s="7"/>
      <c r="L166" s="7"/>
      <c r="M166" s="7"/>
    </row>
    <row r="167" spans="7:13" x14ac:dyDescent="0.35">
      <c r="G167" s="7"/>
      <c r="H167" s="7"/>
      <c r="I167" s="7"/>
      <c r="J167" s="7"/>
      <c r="L167" s="7"/>
      <c r="M167" s="7"/>
    </row>
    <row r="168" spans="7:13" x14ac:dyDescent="0.35">
      <c r="G168" s="7"/>
      <c r="H168" s="7"/>
      <c r="I168" s="7"/>
      <c r="J168" s="7"/>
      <c r="L168" s="7"/>
      <c r="M168" s="7"/>
    </row>
    <row r="169" spans="7:13" x14ac:dyDescent="0.35">
      <c r="G169" s="7"/>
      <c r="H169" s="7"/>
      <c r="I169" s="7"/>
      <c r="J169" s="7"/>
      <c r="L169" s="7"/>
      <c r="M169" s="7"/>
    </row>
    <row r="170" spans="7:13" x14ac:dyDescent="0.35">
      <c r="G170" s="7"/>
      <c r="H170" s="7"/>
      <c r="I170" s="7"/>
      <c r="J170" s="7"/>
      <c r="L170" s="7"/>
      <c r="M170" s="7"/>
    </row>
    <row r="171" spans="7:13" x14ac:dyDescent="0.35">
      <c r="G171" s="7"/>
      <c r="H171" s="7"/>
      <c r="I171" s="7"/>
      <c r="J171" s="7"/>
      <c r="L171" s="7"/>
      <c r="M171" s="7"/>
    </row>
    <row r="172" spans="7:13" x14ac:dyDescent="0.35">
      <c r="G172" s="7"/>
      <c r="H172" s="7"/>
      <c r="I172" s="7"/>
      <c r="J172" s="7"/>
      <c r="L172" s="7"/>
      <c r="M172" s="7"/>
    </row>
    <row r="173" spans="7:13" x14ac:dyDescent="0.35">
      <c r="G173" s="7"/>
      <c r="H173" s="7"/>
      <c r="I173" s="7"/>
      <c r="J173" s="7"/>
      <c r="L173" s="7"/>
      <c r="M173" s="7"/>
    </row>
    <row r="174" spans="7:13" x14ac:dyDescent="0.35">
      <c r="G174" s="7"/>
      <c r="H174" s="7"/>
      <c r="I174" s="7"/>
      <c r="J174" s="7"/>
      <c r="L174" s="7"/>
      <c r="M174" s="7"/>
    </row>
    <row r="175" spans="7:13" x14ac:dyDescent="0.35">
      <c r="G175" s="7"/>
      <c r="H175" s="7"/>
      <c r="I175" s="7"/>
      <c r="J175" s="7"/>
      <c r="L175" s="7"/>
      <c r="M175" s="7"/>
    </row>
    <row r="176" spans="7:13" x14ac:dyDescent="0.35">
      <c r="G176" s="7"/>
      <c r="H176" s="7"/>
      <c r="I176" s="7"/>
      <c r="J176" s="7"/>
      <c r="L176" s="7"/>
      <c r="M176" s="7"/>
    </row>
    <row r="177" spans="7:13" x14ac:dyDescent="0.35">
      <c r="G177" s="7"/>
      <c r="H177" s="7"/>
      <c r="I177" s="7"/>
      <c r="J177" s="7"/>
      <c r="L177" s="7"/>
      <c r="M177" s="7"/>
    </row>
    <row r="178" spans="7:13" x14ac:dyDescent="0.35">
      <c r="G178" s="7"/>
      <c r="H178" s="7"/>
      <c r="I178" s="7"/>
      <c r="J178" s="7"/>
      <c r="L178" s="7"/>
      <c r="M178" s="7"/>
    </row>
    <row r="179" spans="7:13" x14ac:dyDescent="0.35">
      <c r="G179" s="7"/>
      <c r="H179" s="7"/>
      <c r="I179" s="7"/>
      <c r="J179" s="7"/>
      <c r="L179" s="7"/>
      <c r="M179" s="7"/>
    </row>
    <row r="180" spans="7:13" x14ac:dyDescent="0.35">
      <c r="G180" s="7"/>
      <c r="H180" s="7"/>
      <c r="I180" s="7"/>
      <c r="J180" s="7"/>
      <c r="L180" s="7"/>
      <c r="M180" s="7"/>
    </row>
    <row r="181" spans="7:13" x14ac:dyDescent="0.35">
      <c r="G181" s="7"/>
      <c r="H181" s="7"/>
      <c r="I181" s="7"/>
      <c r="J181" s="7"/>
      <c r="L181" s="7"/>
      <c r="M181" s="7"/>
    </row>
    <row r="182" spans="7:13" x14ac:dyDescent="0.35">
      <c r="G182" s="7"/>
      <c r="H182" s="7"/>
      <c r="I182" s="7"/>
      <c r="J182" s="7"/>
      <c r="L182" s="7"/>
      <c r="M182" s="7"/>
    </row>
    <row r="183" spans="7:13" x14ac:dyDescent="0.35">
      <c r="G183" s="7"/>
      <c r="H183" s="7"/>
      <c r="I183" s="7"/>
      <c r="J183" s="7"/>
      <c r="L183" s="7"/>
      <c r="M183" s="7"/>
    </row>
    <row r="184" spans="7:13" x14ac:dyDescent="0.35">
      <c r="G184" s="7"/>
      <c r="H184" s="7"/>
      <c r="I184" s="7"/>
      <c r="J184" s="7"/>
      <c r="L184" s="7"/>
      <c r="M184" s="7"/>
    </row>
    <row r="185" spans="7:13" x14ac:dyDescent="0.35">
      <c r="G185" s="7"/>
      <c r="H185" s="7"/>
      <c r="I185" s="7"/>
      <c r="J185" s="7"/>
      <c r="L185" s="7"/>
      <c r="M185" s="7"/>
    </row>
    <row r="186" spans="7:13" x14ac:dyDescent="0.35">
      <c r="G186" s="7"/>
      <c r="H186" s="7"/>
      <c r="I186" s="7"/>
      <c r="J186" s="7"/>
      <c r="L186" s="7"/>
      <c r="M186" s="7"/>
    </row>
    <row r="187" spans="7:13" x14ac:dyDescent="0.35">
      <c r="G187" s="7"/>
      <c r="H187" s="7"/>
      <c r="I187" s="7"/>
      <c r="J187" s="7"/>
      <c r="L187" s="7"/>
      <c r="M187" s="7"/>
    </row>
    <row r="188" spans="7:13" x14ac:dyDescent="0.35">
      <c r="G188" s="7"/>
      <c r="H188" s="7"/>
      <c r="I188" s="7"/>
      <c r="J188" s="7"/>
      <c r="L188" s="7"/>
      <c r="M188" s="7"/>
    </row>
    <row r="189" spans="7:13" x14ac:dyDescent="0.35">
      <c r="G189" s="7"/>
      <c r="H189" s="7"/>
      <c r="I189" s="7"/>
      <c r="J189" s="7"/>
      <c r="L189" s="7"/>
      <c r="M189" s="7"/>
    </row>
    <row r="190" spans="7:13" x14ac:dyDescent="0.35">
      <c r="G190" s="7"/>
      <c r="H190" s="7"/>
      <c r="I190" s="7"/>
      <c r="J190" s="7"/>
      <c r="L190" s="7"/>
      <c r="M190" s="7"/>
    </row>
    <row r="191" spans="7:13" x14ac:dyDescent="0.35">
      <c r="G191" s="7"/>
      <c r="H191" s="7"/>
      <c r="I191" s="7"/>
      <c r="J191" s="7"/>
      <c r="L191" s="7"/>
      <c r="M191" s="7"/>
    </row>
    <row r="192" spans="7:13" x14ac:dyDescent="0.35">
      <c r="G192" s="7"/>
      <c r="H192" s="7"/>
      <c r="I192" s="7"/>
      <c r="J192" s="7"/>
      <c r="L192" s="7"/>
      <c r="M192" s="7"/>
    </row>
    <row r="193" spans="7:13" x14ac:dyDescent="0.35">
      <c r="G193" s="7"/>
      <c r="H193" s="7"/>
      <c r="I193" s="7"/>
      <c r="J193" s="7"/>
      <c r="L193" s="7"/>
      <c r="M193" s="7"/>
    </row>
    <row r="194" spans="7:13" x14ac:dyDescent="0.35">
      <c r="G194" s="7"/>
      <c r="H194" s="7"/>
      <c r="I194" s="7"/>
      <c r="J194" s="7"/>
      <c r="L194" s="7"/>
      <c r="M194" s="7"/>
    </row>
    <row r="195" spans="7:13" x14ac:dyDescent="0.35">
      <c r="G195" s="7"/>
      <c r="H195" s="7"/>
      <c r="I195" s="7"/>
      <c r="J195" s="7"/>
      <c r="L195" s="7"/>
      <c r="M195" s="7"/>
    </row>
    <row r="196" spans="7:13" x14ac:dyDescent="0.35">
      <c r="G196" s="7"/>
      <c r="H196" s="7"/>
      <c r="I196" s="7"/>
      <c r="J196" s="7"/>
      <c r="L196" s="7"/>
      <c r="M196" s="7"/>
    </row>
    <row r="197" spans="7:13" x14ac:dyDescent="0.35">
      <c r="G197" s="7"/>
      <c r="H197" s="7"/>
      <c r="I197" s="7"/>
      <c r="J197" s="7"/>
      <c r="L197" s="7"/>
      <c r="M197" s="7"/>
    </row>
    <row r="198" spans="7:13" x14ac:dyDescent="0.35">
      <c r="G198" s="7"/>
      <c r="H198" s="7"/>
      <c r="I198" s="7"/>
      <c r="J198" s="7"/>
      <c r="L198" s="7"/>
      <c r="M198" s="7"/>
    </row>
    <row r="199" spans="7:13" x14ac:dyDescent="0.35">
      <c r="G199" s="7"/>
      <c r="H199" s="7"/>
      <c r="I199" s="7"/>
      <c r="J199" s="7"/>
      <c r="L199" s="7"/>
      <c r="M199" s="7"/>
    </row>
    <row r="200" spans="7:13" x14ac:dyDescent="0.35">
      <c r="G200" s="7"/>
      <c r="H200" s="7"/>
      <c r="I200" s="7"/>
      <c r="J200" s="7"/>
      <c r="L200" s="7"/>
      <c r="M200" s="7"/>
    </row>
    <row r="201" spans="7:13" x14ac:dyDescent="0.35">
      <c r="G201" s="7"/>
      <c r="H201" s="7"/>
      <c r="I201" s="7"/>
      <c r="J201" s="7"/>
      <c r="L201" s="7"/>
      <c r="M201" s="7"/>
    </row>
    <row r="202" spans="7:13" x14ac:dyDescent="0.35">
      <c r="G202" s="7"/>
      <c r="H202" s="7"/>
      <c r="I202" s="7"/>
      <c r="J202" s="7"/>
      <c r="L202" s="7"/>
      <c r="M202" s="7"/>
    </row>
    <row r="203" spans="7:13" x14ac:dyDescent="0.35">
      <c r="G203" s="7"/>
      <c r="H203" s="7"/>
      <c r="I203" s="7"/>
      <c r="J203" s="7"/>
      <c r="L203" s="7"/>
      <c r="M203" s="7"/>
    </row>
    <row r="204" spans="7:13" x14ac:dyDescent="0.35">
      <c r="G204" s="7"/>
      <c r="H204" s="7"/>
      <c r="I204" s="7"/>
      <c r="J204" s="7"/>
      <c r="L204" s="7"/>
      <c r="M204" s="7"/>
    </row>
    <row r="205" spans="7:13" x14ac:dyDescent="0.35">
      <c r="G205" s="7"/>
      <c r="H205" s="7"/>
      <c r="I205" s="7"/>
      <c r="J205" s="7"/>
      <c r="L205" s="7"/>
      <c r="M205" s="7"/>
    </row>
    <row r="206" spans="7:13" x14ac:dyDescent="0.35">
      <c r="G206" s="7"/>
      <c r="H206" s="7"/>
      <c r="I206" s="7"/>
      <c r="J206" s="7"/>
      <c r="L206" s="7"/>
      <c r="M206" s="7"/>
    </row>
    <row r="207" spans="7:13" x14ac:dyDescent="0.35">
      <c r="G207" s="7"/>
      <c r="H207" s="7"/>
      <c r="I207" s="7"/>
      <c r="J207" s="7"/>
      <c r="L207" s="7"/>
      <c r="M207" s="7"/>
    </row>
    <row r="208" spans="7:13" x14ac:dyDescent="0.35">
      <c r="G208" s="7"/>
      <c r="H208" s="7"/>
      <c r="I208" s="7"/>
      <c r="J208" s="7"/>
      <c r="L208" s="7"/>
      <c r="M208" s="7"/>
    </row>
    <row r="209" spans="7:13" x14ac:dyDescent="0.35">
      <c r="G209" s="7"/>
      <c r="H209" s="7"/>
      <c r="I209" s="7"/>
      <c r="J209" s="7"/>
      <c r="L209" s="7"/>
      <c r="M209" s="7"/>
    </row>
    <row r="210" spans="7:13" x14ac:dyDescent="0.35">
      <c r="G210" s="7"/>
      <c r="H210" s="7"/>
      <c r="I210" s="7"/>
      <c r="J210" s="7"/>
      <c r="L210" s="7"/>
      <c r="M210" s="7"/>
    </row>
    <row r="211" spans="7:13" x14ac:dyDescent="0.35">
      <c r="G211" s="7"/>
      <c r="H211" s="7"/>
      <c r="I211" s="7"/>
      <c r="J211" s="7"/>
      <c r="L211" s="7"/>
      <c r="M211" s="7"/>
    </row>
    <row r="212" spans="7:13" x14ac:dyDescent="0.35">
      <c r="G212" s="7"/>
      <c r="H212" s="7"/>
      <c r="I212" s="7"/>
      <c r="J212" s="7"/>
      <c r="L212" s="7"/>
      <c r="M212" s="7"/>
    </row>
    <row r="213" spans="7:13" x14ac:dyDescent="0.35">
      <c r="G213" s="7"/>
      <c r="H213" s="7"/>
      <c r="I213" s="7"/>
      <c r="J213" s="7"/>
      <c r="L213" s="7"/>
      <c r="M213" s="7"/>
    </row>
    <row r="214" spans="7:13" x14ac:dyDescent="0.35">
      <c r="G214" s="7"/>
      <c r="H214" s="7"/>
      <c r="I214" s="7"/>
      <c r="J214" s="7"/>
      <c r="L214" s="7"/>
      <c r="M214" s="7"/>
    </row>
  </sheetData>
  <mergeCells count="17">
    <mergeCell ref="A7:J7"/>
    <mergeCell ref="A8:J8"/>
    <mergeCell ref="J11:J12"/>
    <mergeCell ref="C10:G10"/>
    <mergeCell ref="A11:A12"/>
    <mergeCell ref="B11:B12"/>
    <mergeCell ref="C11:C12"/>
    <mergeCell ref="A2:J2"/>
    <mergeCell ref="A3:J3"/>
    <mergeCell ref="A4:J4"/>
    <mergeCell ref="A5:J5"/>
    <mergeCell ref="A6:J6"/>
    <mergeCell ref="D11:D12"/>
    <mergeCell ref="E11:E12"/>
    <mergeCell ref="F11:G11"/>
    <mergeCell ref="A20:F20"/>
    <mergeCell ref="H11:I11"/>
  </mergeCells>
  <phoneticPr fontId="2" type="noConversion"/>
  <dataValidations count="1">
    <dataValidation type="textLength" errorStyle="warning" allowBlank="1" showInputMessage="1" showErrorMessage="1" errorTitle="แจ้งเตือนการใส่ข้อมูลไม่ถูกต้อง" error="ช่องรายการจะใส่ข้อมูลได้ไม่เกิน 256 ตัวอักษรต่อรายการ" sqref="B13:B19" xr:uid="{00000000-0002-0000-0100-000000000000}">
      <formula1>2</formula1>
      <formula2>256</formula2>
    </dataValidation>
  </dataValidations>
  <pageMargins left="0.41249999999999998" right="0.25" top="0.75" bottom="0.75" header="0.3" footer="0.3"/>
  <pageSetup scale="90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1000000}">
          <x14:formula1>
            <xm:f>'/Users/User/AppData/Local/Packages/Microsoft.MicrosoftEdge_8wekyb3d8bbwe/TempState/Downloads/[__________________________________________________________________ (4).xlsx]Sheet2'!#REF!</xm:f>
          </x14:formula1>
          <xm:sqref>C10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0"/>
  <sheetViews>
    <sheetView showWhiteSpace="0" view="pageLayout" topLeftCell="A2" zoomScale="150" zoomScaleNormal="100" zoomScalePageLayoutView="150" workbookViewId="0">
      <selection activeCell="I12" sqref="I12"/>
    </sheetView>
  </sheetViews>
  <sheetFormatPr baseColWidth="10" defaultColWidth="9.1640625" defaultRowHeight="21" x14ac:dyDescent="0.35"/>
  <cols>
    <col min="1" max="1" width="9.1640625" style="7"/>
    <col min="2" max="2" width="3.6640625" style="7" customWidth="1"/>
    <col min="3" max="3" width="10.6640625" style="7" customWidth="1"/>
    <col min="4" max="4" width="8.6640625" style="7" customWidth="1"/>
    <col min="5" max="5" width="6.5" style="7" customWidth="1"/>
    <col min="6" max="6" width="21.5" style="7" customWidth="1"/>
    <col min="7" max="7" width="8" style="7" customWidth="1"/>
    <col min="8" max="8" width="14.5" style="7" customWidth="1"/>
    <col min="9" max="9" width="4.83203125" style="7" customWidth="1"/>
    <col min="10" max="10" width="6.5" style="7" customWidth="1"/>
    <col min="11" max="16384" width="9.1640625" style="7"/>
  </cols>
  <sheetData>
    <row r="1" spans="1:14" x14ac:dyDescent="0.35">
      <c r="I1" s="9" t="s">
        <v>487</v>
      </c>
    </row>
    <row r="2" spans="1:14" x14ac:dyDescent="0.35">
      <c r="I2" s="131" t="s">
        <v>488</v>
      </c>
      <c r="J2" s="131"/>
    </row>
    <row r="3" spans="1:14" s="9" customFormat="1" ht="24" x14ac:dyDescent="0.4">
      <c r="A3" s="136" t="s">
        <v>489</v>
      </c>
      <c r="B3" s="136"/>
      <c r="C3" s="136"/>
      <c r="D3" s="136"/>
      <c r="E3" s="136"/>
      <c r="F3" s="136"/>
      <c r="G3" s="136"/>
      <c r="H3" s="136"/>
      <c r="I3" s="136"/>
      <c r="J3" s="136"/>
    </row>
    <row r="4" spans="1:14" s="9" customFormat="1" ht="24" x14ac:dyDescent="0.4">
      <c r="A4" s="136" t="s">
        <v>446</v>
      </c>
      <c r="B4" s="136"/>
      <c r="C4" s="136"/>
      <c r="D4" s="136"/>
      <c r="E4" s="136"/>
      <c r="F4" s="136"/>
      <c r="G4" s="136"/>
      <c r="H4" s="136"/>
      <c r="I4" s="136"/>
      <c r="J4" s="136"/>
    </row>
    <row r="5" spans="1:14" s="9" customFormat="1" ht="24" x14ac:dyDescent="0.4">
      <c r="A5" s="136" t="s">
        <v>452</v>
      </c>
      <c r="B5" s="136"/>
      <c r="C5" s="136"/>
      <c r="D5" s="136"/>
      <c r="E5" s="136"/>
      <c r="F5" s="136"/>
      <c r="G5" s="136"/>
      <c r="H5" s="136"/>
      <c r="I5" s="136"/>
      <c r="J5" s="136"/>
    </row>
    <row r="6" spans="1:14" ht="15" customHeight="1" x14ac:dyDescent="0.35">
      <c r="A6" s="14"/>
      <c r="B6" s="14"/>
      <c r="C6" s="14"/>
      <c r="D6" s="14"/>
      <c r="E6" s="14"/>
      <c r="F6" s="14"/>
      <c r="G6" s="13" t="s">
        <v>475</v>
      </c>
      <c r="H6" s="132" t="s">
        <v>520</v>
      </c>
      <c r="I6" s="132"/>
      <c r="J6" s="132"/>
    </row>
    <row r="7" spans="1:14" x14ac:dyDescent="0.35">
      <c r="A7" s="7" t="s">
        <v>490</v>
      </c>
      <c r="D7" s="109" t="s">
        <v>556</v>
      </c>
      <c r="E7" s="109"/>
      <c r="F7" s="109"/>
      <c r="G7" s="109"/>
      <c r="H7" s="109"/>
    </row>
    <row r="8" spans="1:14" x14ac:dyDescent="0.35">
      <c r="A8" s="7" t="s">
        <v>491</v>
      </c>
      <c r="K8" s="137" t="s">
        <v>518</v>
      </c>
      <c r="L8" s="137"/>
      <c r="M8" s="137"/>
      <c r="N8" s="137"/>
    </row>
    <row r="9" spans="1:14" x14ac:dyDescent="0.35">
      <c r="A9" s="7" t="s">
        <v>455</v>
      </c>
      <c r="B9" s="109" t="s">
        <v>557</v>
      </c>
      <c r="C9" s="109"/>
      <c r="D9" s="109"/>
      <c r="E9" s="109"/>
      <c r="F9" s="13" t="s">
        <v>453</v>
      </c>
      <c r="G9" s="132" t="s">
        <v>558</v>
      </c>
      <c r="H9" s="132"/>
      <c r="I9" s="133"/>
      <c r="J9" s="132"/>
    </row>
    <row r="10" spans="1:14" x14ac:dyDescent="0.35">
      <c r="A10" s="7" t="s">
        <v>454</v>
      </c>
      <c r="D10" s="134" t="s">
        <v>559</v>
      </c>
      <c r="E10" s="134"/>
      <c r="F10" s="134"/>
      <c r="G10" s="134"/>
      <c r="H10" s="13" t="s">
        <v>492</v>
      </c>
      <c r="I10" s="78">
        <v>1</v>
      </c>
      <c r="J10" s="7" t="s">
        <v>0</v>
      </c>
    </row>
    <row r="11" spans="1:14" x14ac:dyDescent="0.35">
      <c r="A11" s="7" t="s">
        <v>473</v>
      </c>
      <c r="D11" s="109" t="s">
        <v>560</v>
      </c>
      <c r="E11" s="109"/>
      <c r="F11" s="109"/>
      <c r="G11" s="109"/>
      <c r="H11" s="109"/>
      <c r="I11" s="109"/>
      <c r="J11" s="109"/>
    </row>
    <row r="12" spans="1:14" x14ac:dyDescent="0.35">
      <c r="A12" s="7" t="s">
        <v>493</v>
      </c>
      <c r="D12" s="107">
        <v>7200</v>
      </c>
      <c r="E12" s="35" t="s">
        <v>516</v>
      </c>
      <c r="F12" s="108" t="str">
        <f>+BAHTTEXT(D12)</f>
        <v>เจ็ดพันสองร้อยบาทถ้วน</v>
      </c>
      <c r="G12" s="7" t="s">
        <v>517</v>
      </c>
      <c r="I12" s="80">
        <f>+รายละเอียดแนบบันทึกข้อความ!C21</f>
        <v>7</v>
      </c>
      <c r="J12" s="7" t="s">
        <v>50</v>
      </c>
    </row>
    <row r="13" spans="1:14" x14ac:dyDescent="0.35">
      <c r="A13" s="7" t="s">
        <v>494</v>
      </c>
      <c r="G13" s="79">
        <v>1</v>
      </c>
      <c r="H13" s="7" t="s">
        <v>304</v>
      </c>
    </row>
    <row r="14" spans="1:14" x14ac:dyDescent="0.35">
      <c r="A14" s="7" t="s">
        <v>456</v>
      </c>
      <c r="G14" s="81"/>
    </row>
    <row r="15" spans="1:14" ht="27.75" customHeight="1" x14ac:dyDescent="0.35">
      <c r="F15" s="129" t="s">
        <v>495</v>
      </c>
      <c r="G15" s="129"/>
    </row>
    <row r="16" spans="1:14" x14ac:dyDescent="0.35">
      <c r="E16" s="33" t="s">
        <v>481</v>
      </c>
      <c r="F16" s="135" t="str">
        <f>+รายละเอียดแนบบันทึกข้อความ!B24</f>
        <v xml:space="preserve">    (ชื่อ-สกุล ผู้ขอจัดกิจกรรมของหลักสูตร)</v>
      </c>
      <c r="G16" s="135"/>
    </row>
    <row r="17" spans="1:10" x14ac:dyDescent="0.35">
      <c r="F17" s="139" t="s">
        <v>552</v>
      </c>
      <c r="G17" s="139"/>
    </row>
    <row r="18" spans="1:10" x14ac:dyDescent="0.35">
      <c r="A18" s="7" t="s">
        <v>469</v>
      </c>
      <c r="B18" s="8" t="s">
        <v>460</v>
      </c>
      <c r="C18" s="7" t="s">
        <v>461</v>
      </c>
      <c r="E18" s="109" t="s">
        <v>553</v>
      </c>
      <c r="F18" s="109"/>
      <c r="G18" s="109"/>
      <c r="H18" s="109"/>
      <c r="I18" s="109"/>
      <c r="J18" s="109"/>
    </row>
    <row r="19" spans="1:10" x14ac:dyDescent="0.35">
      <c r="A19" s="10" t="s">
        <v>458</v>
      </c>
      <c r="B19" s="113" t="s">
        <v>554</v>
      </c>
      <c r="C19" s="113"/>
      <c r="D19" s="113"/>
      <c r="E19" s="113"/>
      <c r="F19" s="113"/>
      <c r="G19" s="34" t="s">
        <v>459</v>
      </c>
      <c r="H19" s="140" t="s">
        <v>519</v>
      </c>
      <c r="I19" s="140"/>
      <c r="J19" s="140"/>
    </row>
    <row r="20" spans="1:10" x14ac:dyDescent="0.35">
      <c r="A20" s="10"/>
      <c r="B20" s="12" t="s">
        <v>460</v>
      </c>
      <c r="C20" s="10" t="s">
        <v>496</v>
      </c>
      <c r="D20" s="10"/>
      <c r="E20" s="10"/>
      <c r="F20" s="10"/>
      <c r="G20" s="10"/>
      <c r="H20" s="10"/>
      <c r="I20" s="10"/>
      <c r="J20" s="10"/>
    </row>
    <row r="21" spans="1:10" ht="36.75" customHeight="1" x14ac:dyDescent="0.35">
      <c r="A21" s="10"/>
      <c r="B21" s="10"/>
      <c r="C21" s="10"/>
      <c r="D21" s="10"/>
      <c r="E21" s="10" t="s">
        <v>457</v>
      </c>
      <c r="F21" s="129" t="s">
        <v>495</v>
      </c>
      <c r="G21" s="129"/>
      <c r="H21" s="10" t="s">
        <v>497</v>
      </c>
      <c r="I21" s="10"/>
      <c r="J21" s="10"/>
    </row>
    <row r="22" spans="1:10" ht="22" thickBot="1" x14ac:dyDescent="0.4">
      <c r="A22" s="37"/>
      <c r="B22" s="37"/>
      <c r="C22" s="37"/>
      <c r="D22" s="37"/>
      <c r="E22" s="37"/>
      <c r="F22" s="141" t="s">
        <v>498</v>
      </c>
      <c r="G22" s="141"/>
      <c r="H22" s="37" t="s">
        <v>482</v>
      </c>
      <c r="I22" s="37"/>
      <c r="J22" s="37"/>
    </row>
    <row r="23" spans="1:10" x14ac:dyDescent="0.35">
      <c r="A23" s="10" t="s">
        <v>521</v>
      </c>
      <c r="B23" s="10"/>
      <c r="C23" s="10"/>
      <c r="D23" s="10"/>
      <c r="E23" s="10"/>
      <c r="F23" s="10"/>
      <c r="G23" s="10"/>
      <c r="H23" s="10"/>
      <c r="I23" s="10"/>
      <c r="J23" s="10"/>
    </row>
    <row r="24" spans="1:10" x14ac:dyDescent="0.35">
      <c r="A24" s="11" t="s">
        <v>466</v>
      </c>
      <c r="B24" s="12" t="s">
        <v>460</v>
      </c>
      <c r="C24" s="10" t="s">
        <v>462</v>
      </c>
      <c r="D24" s="10"/>
      <c r="E24" s="10"/>
      <c r="F24" s="10"/>
      <c r="G24" s="10"/>
      <c r="H24" s="10"/>
      <c r="I24" s="10"/>
      <c r="J24" s="10"/>
    </row>
    <row r="25" spans="1:10" x14ac:dyDescent="0.35">
      <c r="A25" s="10"/>
      <c r="B25" s="12" t="s">
        <v>460</v>
      </c>
      <c r="C25" s="10" t="s">
        <v>463</v>
      </c>
      <c r="D25" s="10"/>
      <c r="E25" s="10"/>
      <c r="F25" s="10"/>
      <c r="G25" s="10"/>
      <c r="H25" s="10"/>
      <c r="I25" s="10"/>
      <c r="J25" s="10"/>
    </row>
    <row r="26" spans="1:10" x14ac:dyDescent="0.35">
      <c r="A26" s="10"/>
      <c r="B26" s="12" t="s">
        <v>460</v>
      </c>
      <c r="C26" s="10" t="s">
        <v>464</v>
      </c>
      <c r="D26" s="10"/>
      <c r="E26" s="10"/>
      <c r="F26" s="10"/>
      <c r="G26" s="10"/>
      <c r="H26" s="10"/>
      <c r="I26" s="10"/>
      <c r="J26" s="10"/>
    </row>
    <row r="27" spans="1:10" ht="39" customHeight="1" x14ac:dyDescent="0.35">
      <c r="A27" s="10"/>
      <c r="B27" s="10"/>
      <c r="C27" s="10"/>
      <c r="D27" s="10"/>
      <c r="E27" s="35"/>
      <c r="F27" s="129" t="s">
        <v>495</v>
      </c>
      <c r="G27" s="129"/>
      <c r="H27" s="10" t="s">
        <v>499</v>
      </c>
      <c r="I27" s="10"/>
      <c r="J27" s="10"/>
    </row>
    <row r="28" spans="1:10" ht="22" thickBot="1" x14ac:dyDescent="0.4">
      <c r="A28" s="37"/>
      <c r="B28" s="37"/>
      <c r="C28" s="37"/>
      <c r="D28" s="37"/>
      <c r="E28" s="38"/>
      <c r="F28" s="142" t="s">
        <v>486</v>
      </c>
      <c r="G28" s="142"/>
      <c r="H28" s="37" t="s">
        <v>465</v>
      </c>
      <c r="I28" s="37"/>
      <c r="J28" s="37"/>
    </row>
    <row r="29" spans="1:10" x14ac:dyDescent="0.35">
      <c r="A29" s="10"/>
      <c r="B29" s="12" t="s">
        <v>460</v>
      </c>
      <c r="C29" s="10" t="s">
        <v>467</v>
      </c>
      <c r="D29" s="10"/>
      <c r="E29" s="10"/>
      <c r="F29" s="10"/>
      <c r="G29" s="10"/>
      <c r="H29" s="10"/>
      <c r="I29" s="10"/>
      <c r="J29" s="10"/>
    </row>
    <row r="30" spans="1:10" x14ac:dyDescent="0.35">
      <c r="A30" s="10"/>
      <c r="B30" s="12" t="s">
        <v>460</v>
      </c>
      <c r="C30" s="10" t="s">
        <v>468</v>
      </c>
      <c r="D30" s="10"/>
      <c r="E30" s="10"/>
      <c r="F30" s="10"/>
      <c r="G30" s="10"/>
      <c r="H30" s="36"/>
      <c r="I30" s="10"/>
      <c r="J30" s="10"/>
    </row>
    <row r="31" spans="1:10" ht="15.75" customHeight="1" x14ac:dyDescent="0.35">
      <c r="A31" s="10"/>
      <c r="B31" s="12"/>
      <c r="C31" s="10"/>
      <c r="D31" s="10"/>
      <c r="E31" s="10"/>
      <c r="F31" s="10"/>
      <c r="G31" s="10"/>
      <c r="H31" s="36"/>
      <c r="I31" s="10"/>
      <c r="J31" s="10"/>
    </row>
    <row r="32" spans="1:10" x14ac:dyDescent="0.35">
      <c r="A32" s="10"/>
      <c r="B32" s="12"/>
      <c r="C32" s="10"/>
      <c r="D32" s="10"/>
      <c r="E32" s="10"/>
      <c r="F32" s="129" t="s">
        <v>495</v>
      </c>
      <c r="G32" s="129"/>
      <c r="H32" s="10" t="s">
        <v>500</v>
      </c>
      <c r="I32" s="10"/>
      <c r="J32" s="10"/>
    </row>
    <row r="33" spans="1:11" ht="22" thickBot="1" x14ac:dyDescent="0.4">
      <c r="A33" s="37"/>
      <c r="B33" s="37"/>
      <c r="C33" s="37"/>
      <c r="D33" s="37"/>
      <c r="E33" s="37"/>
      <c r="F33" s="142" t="s">
        <v>501</v>
      </c>
      <c r="G33" s="142"/>
      <c r="H33" s="37" t="s">
        <v>465</v>
      </c>
      <c r="I33" s="37"/>
      <c r="J33" s="37"/>
    </row>
    <row r="34" spans="1:11" x14ac:dyDescent="0.35">
      <c r="B34" s="8" t="s">
        <v>460</v>
      </c>
      <c r="C34" s="7" t="s">
        <v>470</v>
      </c>
      <c r="E34" s="10"/>
      <c r="F34" s="128" t="str">
        <f>+E18</f>
        <v>พัฒนากำลังคนเพื่อให้สอดคล้องตามมาตรฐานสากล</v>
      </c>
      <c r="G34" s="128"/>
      <c r="H34" s="128"/>
      <c r="I34" s="128"/>
      <c r="J34" s="128"/>
      <c r="K34" s="10"/>
    </row>
    <row r="35" spans="1:11" x14ac:dyDescent="0.35">
      <c r="A35" s="10" t="s">
        <v>458</v>
      </c>
      <c r="B35" s="138" t="s">
        <v>554</v>
      </c>
      <c r="C35" s="138"/>
      <c r="D35" s="138"/>
      <c r="E35" s="138"/>
      <c r="F35" s="138"/>
      <c r="G35" s="34" t="s">
        <v>459</v>
      </c>
      <c r="H35" s="143" t="s">
        <v>519</v>
      </c>
      <c r="I35" s="143"/>
      <c r="J35" s="143"/>
    </row>
    <row r="36" spans="1:11" x14ac:dyDescent="0.35">
      <c r="B36" s="82" t="s">
        <v>460</v>
      </c>
      <c r="C36" s="81" t="s">
        <v>471</v>
      </c>
      <c r="D36" s="81"/>
      <c r="E36" s="81"/>
      <c r="F36" s="81"/>
      <c r="G36" s="10"/>
      <c r="H36" s="10"/>
      <c r="I36" s="10"/>
      <c r="J36" s="10"/>
      <c r="K36" s="10"/>
    </row>
    <row r="37" spans="1:11" x14ac:dyDescent="0.35">
      <c r="B37" s="8"/>
      <c r="F37" s="129" t="s">
        <v>495</v>
      </c>
      <c r="G37" s="129"/>
      <c r="H37" s="10"/>
      <c r="I37" s="10"/>
      <c r="J37" s="10"/>
      <c r="K37" s="10"/>
    </row>
    <row r="38" spans="1:11" x14ac:dyDescent="0.35">
      <c r="B38" s="8"/>
      <c r="F38" s="130" t="s">
        <v>472</v>
      </c>
      <c r="G38" s="130"/>
      <c r="H38" s="7" t="s">
        <v>465</v>
      </c>
      <c r="J38" s="10"/>
      <c r="K38" s="10"/>
    </row>
    <row r="39" spans="1:11" x14ac:dyDescent="0.35">
      <c r="B39" s="8"/>
      <c r="F39" s="10"/>
      <c r="G39" s="10"/>
      <c r="H39" s="10"/>
      <c r="I39" s="10"/>
      <c r="J39" s="10"/>
      <c r="K39" s="10"/>
    </row>
    <row r="40" spans="1:11" x14ac:dyDescent="0.35">
      <c r="G40" s="130"/>
      <c r="H40" s="130"/>
    </row>
  </sheetData>
  <mergeCells count="29">
    <mergeCell ref="K8:N8"/>
    <mergeCell ref="B35:F35"/>
    <mergeCell ref="F37:G37"/>
    <mergeCell ref="F38:G38"/>
    <mergeCell ref="A4:J4"/>
    <mergeCell ref="H6:J6"/>
    <mergeCell ref="F17:G17"/>
    <mergeCell ref="H19:J19"/>
    <mergeCell ref="B19:F19"/>
    <mergeCell ref="F22:G22"/>
    <mergeCell ref="F33:G33"/>
    <mergeCell ref="F27:G27"/>
    <mergeCell ref="F28:G28"/>
    <mergeCell ref="F32:G32"/>
    <mergeCell ref="E18:J18"/>
    <mergeCell ref="H35:J35"/>
    <mergeCell ref="F34:J34"/>
    <mergeCell ref="F21:G21"/>
    <mergeCell ref="G40:H40"/>
    <mergeCell ref="F15:G15"/>
    <mergeCell ref="I2:J2"/>
    <mergeCell ref="G9:J9"/>
    <mergeCell ref="D10:G10"/>
    <mergeCell ref="F16:G16"/>
    <mergeCell ref="A3:J3"/>
    <mergeCell ref="A5:J5"/>
    <mergeCell ref="D7:H7"/>
    <mergeCell ref="B9:E9"/>
    <mergeCell ref="D11:J11"/>
  </mergeCells>
  <phoneticPr fontId="2" type="noConversion"/>
  <pageMargins left="0.5" right="0.5" top="0.5" bottom="0.5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tabSelected="1" view="pageLayout" zoomScaleNormal="100" workbookViewId="0">
      <selection activeCell="G10" sqref="G10"/>
    </sheetView>
  </sheetViews>
  <sheetFormatPr baseColWidth="10" defaultColWidth="9.1640625" defaultRowHeight="21" x14ac:dyDescent="0.35"/>
  <cols>
    <col min="1" max="1" width="6" style="7" customWidth="1"/>
    <col min="2" max="2" width="36.5" style="7" customWidth="1"/>
    <col min="3" max="3" width="7.1640625" style="7" customWidth="1"/>
    <col min="4" max="4" width="1.83203125" style="7" customWidth="1"/>
    <col min="5" max="7" width="8.5" style="7" customWidth="1"/>
    <col min="8" max="8" width="1.83203125" style="7" customWidth="1"/>
    <col min="9" max="9" width="8.5" style="7" customWidth="1"/>
    <col min="10" max="10" width="1.83203125" style="7" customWidth="1"/>
    <col min="11" max="11" width="8.6640625" style="7" customWidth="1"/>
    <col min="12" max="16384" width="9.1640625" style="7"/>
  </cols>
  <sheetData>
    <row r="1" spans="1:11" x14ac:dyDescent="0.35">
      <c r="K1" s="9" t="s">
        <v>509</v>
      </c>
    </row>
    <row r="3" spans="1:11" ht="22" thickBot="1" x14ac:dyDescent="0.4"/>
    <row r="4" spans="1:11" x14ac:dyDescent="0.35">
      <c r="A4" s="50"/>
      <c r="B4" s="51"/>
      <c r="C4" s="51"/>
      <c r="D4" s="51"/>
      <c r="E4" s="51"/>
      <c r="F4" s="51"/>
      <c r="G4" s="51"/>
      <c r="H4" s="51"/>
      <c r="I4" s="51"/>
      <c r="J4" s="51"/>
      <c r="K4" s="60"/>
    </row>
    <row r="5" spans="1:11" ht="25" thickBot="1" x14ac:dyDescent="0.45">
      <c r="A5" s="145" t="s">
        <v>502</v>
      </c>
      <c r="B5" s="146"/>
      <c r="C5" s="146"/>
      <c r="D5" s="146"/>
      <c r="E5" s="146"/>
      <c r="F5" s="146"/>
      <c r="G5" s="146"/>
      <c r="H5" s="146"/>
      <c r="I5" s="146"/>
      <c r="J5" s="146"/>
      <c r="K5" s="147"/>
    </row>
    <row r="6" spans="1:11" ht="18.75" customHeight="1" x14ac:dyDescent="0.35">
      <c r="A6" s="158" t="s">
        <v>503</v>
      </c>
      <c r="B6" s="158" t="s">
        <v>0</v>
      </c>
      <c r="C6" s="152" t="s">
        <v>504</v>
      </c>
      <c r="D6" s="153"/>
      <c r="E6" s="148" t="s">
        <v>507</v>
      </c>
      <c r="F6" s="148"/>
      <c r="G6" s="148"/>
      <c r="H6" s="148"/>
      <c r="I6" s="148"/>
      <c r="J6" s="148"/>
      <c r="K6" s="158" t="s">
        <v>427</v>
      </c>
    </row>
    <row r="7" spans="1:11" ht="22" thickBot="1" x14ac:dyDescent="0.4">
      <c r="A7" s="159"/>
      <c r="B7" s="159"/>
      <c r="C7" s="154" t="s">
        <v>508</v>
      </c>
      <c r="D7" s="155"/>
      <c r="E7" s="149"/>
      <c r="F7" s="149"/>
      <c r="G7" s="149"/>
      <c r="H7" s="149"/>
      <c r="I7" s="149"/>
      <c r="J7" s="149"/>
      <c r="K7" s="159"/>
    </row>
    <row r="8" spans="1:11" ht="22" thickBot="1" x14ac:dyDescent="0.4">
      <c r="A8" s="160"/>
      <c r="B8" s="160"/>
      <c r="C8" s="156" t="s">
        <v>505</v>
      </c>
      <c r="D8" s="157"/>
      <c r="E8" s="54" t="s">
        <v>492</v>
      </c>
      <c r="F8" s="66" t="s">
        <v>1</v>
      </c>
      <c r="G8" s="150" t="s">
        <v>506</v>
      </c>
      <c r="H8" s="151"/>
      <c r="I8" s="150" t="s">
        <v>426</v>
      </c>
      <c r="J8" s="151"/>
      <c r="K8" s="160"/>
    </row>
    <row r="9" spans="1:11" x14ac:dyDescent="0.35">
      <c r="A9" s="67">
        <v>1</v>
      </c>
      <c r="B9" s="63" t="str">
        <f>+'ใบเสนอซื้อจ้างForm P1-1'!D7</f>
        <v>ค่่าจ้างในการพัฒนาระบบสาสนเทศ (website) ของหลักสูตรภาษาอังกฤษ</v>
      </c>
      <c r="C9" s="63"/>
      <c r="D9" s="63"/>
      <c r="E9" s="45">
        <v>1</v>
      </c>
      <c r="F9" s="65" t="s">
        <v>310</v>
      </c>
      <c r="G9" s="64">
        <v>7200</v>
      </c>
      <c r="H9" s="63"/>
      <c r="I9" s="62">
        <f>+E9*G9</f>
        <v>7200</v>
      </c>
      <c r="J9" s="63"/>
      <c r="K9" s="61"/>
    </row>
    <row r="10" spans="1:11" x14ac:dyDescent="0.35">
      <c r="A10" s="55"/>
      <c r="B10" s="44"/>
      <c r="C10" s="44"/>
      <c r="D10" s="44"/>
      <c r="E10" s="44"/>
      <c r="F10" s="44"/>
      <c r="G10" s="44"/>
      <c r="H10" s="44"/>
      <c r="I10" s="62">
        <f t="shared" ref="I10:I27" si="0">+E10*G10</f>
        <v>0</v>
      </c>
      <c r="J10" s="44"/>
      <c r="K10" s="56"/>
    </row>
    <row r="11" spans="1:11" x14ac:dyDescent="0.35">
      <c r="A11" s="55"/>
      <c r="B11" s="44"/>
      <c r="C11" s="44"/>
      <c r="D11" s="44"/>
      <c r="E11" s="44"/>
      <c r="F11" s="44"/>
      <c r="G11" s="44"/>
      <c r="H11" s="44"/>
      <c r="I11" s="62">
        <f t="shared" si="0"/>
        <v>0</v>
      </c>
      <c r="J11" s="44"/>
      <c r="K11" s="56"/>
    </row>
    <row r="12" spans="1:11" x14ac:dyDescent="0.35">
      <c r="A12" s="55"/>
      <c r="B12" s="44"/>
      <c r="C12" s="44"/>
      <c r="D12" s="44"/>
      <c r="E12" s="44"/>
      <c r="F12" s="44"/>
      <c r="G12" s="44"/>
      <c r="H12" s="44"/>
      <c r="I12" s="62">
        <f t="shared" si="0"/>
        <v>0</v>
      </c>
      <c r="J12" s="44"/>
      <c r="K12" s="56"/>
    </row>
    <row r="13" spans="1:11" x14ac:dyDescent="0.35">
      <c r="A13" s="55"/>
      <c r="B13" s="44"/>
      <c r="C13" s="44"/>
      <c r="D13" s="44"/>
      <c r="E13" s="44"/>
      <c r="F13" s="44"/>
      <c r="G13" s="44"/>
      <c r="H13" s="44"/>
      <c r="I13" s="62">
        <f t="shared" si="0"/>
        <v>0</v>
      </c>
      <c r="J13" s="44"/>
      <c r="K13" s="56"/>
    </row>
    <row r="14" spans="1:11" x14ac:dyDescent="0.35">
      <c r="A14" s="55"/>
      <c r="B14" s="44"/>
      <c r="C14" s="44"/>
      <c r="D14" s="44"/>
      <c r="E14" s="44"/>
      <c r="F14" s="44"/>
      <c r="G14" s="44"/>
      <c r="H14" s="44"/>
      <c r="I14" s="62">
        <f t="shared" si="0"/>
        <v>0</v>
      </c>
      <c r="J14" s="44"/>
      <c r="K14" s="56"/>
    </row>
    <row r="15" spans="1:11" x14ac:dyDescent="0.35">
      <c r="A15" s="55"/>
      <c r="B15" s="44"/>
      <c r="C15" s="44"/>
      <c r="D15" s="44"/>
      <c r="E15" s="44"/>
      <c r="F15" s="44"/>
      <c r="G15" s="44"/>
      <c r="H15" s="44"/>
      <c r="I15" s="62">
        <f t="shared" si="0"/>
        <v>0</v>
      </c>
      <c r="J15" s="44"/>
      <c r="K15" s="56"/>
    </row>
    <row r="16" spans="1:11" x14ac:dyDescent="0.35">
      <c r="A16" s="55"/>
      <c r="B16" s="44"/>
      <c r="C16" s="44"/>
      <c r="D16" s="44"/>
      <c r="E16" s="44"/>
      <c r="F16" s="44"/>
      <c r="G16" s="44"/>
      <c r="H16" s="44"/>
      <c r="I16" s="62">
        <f t="shared" si="0"/>
        <v>0</v>
      </c>
      <c r="J16" s="44"/>
      <c r="K16" s="56"/>
    </row>
    <row r="17" spans="1:11" x14ac:dyDescent="0.35">
      <c r="A17" s="55"/>
      <c r="B17" s="44"/>
      <c r="C17" s="44"/>
      <c r="D17" s="44"/>
      <c r="E17" s="44"/>
      <c r="F17" s="44"/>
      <c r="G17" s="44"/>
      <c r="H17" s="44"/>
      <c r="I17" s="62">
        <f t="shared" si="0"/>
        <v>0</v>
      </c>
      <c r="J17" s="44"/>
      <c r="K17" s="56"/>
    </row>
    <row r="18" spans="1:11" x14ac:dyDescent="0.35">
      <c r="A18" s="55"/>
      <c r="B18" s="44"/>
      <c r="C18" s="44"/>
      <c r="D18" s="44"/>
      <c r="E18" s="44"/>
      <c r="F18" s="44"/>
      <c r="G18" s="44"/>
      <c r="H18" s="44"/>
      <c r="I18" s="62">
        <f t="shared" si="0"/>
        <v>0</v>
      </c>
      <c r="J18" s="44"/>
      <c r="K18" s="56"/>
    </row>
    <row r="19" spans="1:11" x14ac:dyDescent="0.35">
      <c r="A19" s="55"/>
      <c r="B19" s="44"/>
      <c r="C19" s="44"/>
      <c r="D19" s="44"/>
      <c r="E19" s="44"/>
      <c r="F19" s="44"/>
      <c r="G19" s="44"/>
      <c r="H19" s="44"/>
      <c r="I19" s="62">
        <f t="shared" si="0"/>
        <v>0</v>
      </c>
      <c r="J19" s="44"/>
      <c r="K19" s="56"/>
    </row>
    <row r="20" spans="1:11" x14ac:dyDescent="0.35">
      <c r="A20" s="55"/>
      <c r="B20" s="44"/>
      <c r="C20" s="44"/>
      <c r="D20" s="44"/>
      <c r="E20" s="44"/>
      <c r="F20" s="44"/>
      <c r="G20" s="44"/>
      <c r="H20" s="44"/>
      <c r="I20" s="62">
        <f t="shared" si="0"/>
        <v>0</v>
      </c>
      <c r="J20" s="44"/>
      <c r="K20" s="56"/>
    </row>
    <row r="21" spans="1:11" x14ac:dyDescent="0.35">
      <c r="A21" s="55"/>
      <c r="B21" s="44"/>
      <c r="C21" s="44"/>
      <c r="D21" s="44"/>
      <c r="E21" s="44"/>
      <c r="F21" s="44"/>
      <c r="G21" s="44"/>
      <c r="H21" s="44"/>
      <c r="I21" s="62">
        <f t="shared" si="0"/>
        <v>0</v>
      </c>
      <c r="J21" s="44"/>
      <c r="K21" s="56"/>
    </row>
    <row r="22" spans="1:11" x14ac:dyDescent="0.35">
      <c r="A22" s="55"/>
      <c r="B22" s="44"/>
      <c r="C22" s="44"/>
      <c r="D22" s="44"/>
      <c r="E22" s="44"/>
      <c r="F22" s="44"/>
      <c r="G22" s="44"/>
      <c r="H22" s="44"/>
      <c r="I22" s="62">
        <f t="shared" si="0"/>
        <v>0</v>
      </c>
      <c r="J22" s="44"/>
      <c r="K22" s="56"/>
    </row>
    <row r="23" spans="1:11" x14ac:dyDescent="0.35">
      <c r="A23" s="55"/>
      <c r="B23" s="44"/>
      <c r="C23" s="44"/>
      <c r="D23" s="44"/>
      <c r="E23" s="44"/>
      <c r="F23" s="44"/>
      <c r="G23" s="44"/>
      <c r="H23" s="44"/>
      <c r="I23" s="62">
        <f t="shared" si="0"/>
        <v>0</v>
      </c>
      <c r="J23" s="44"/>
      <c r="K23" s="56"/>
    </row>
    <row r="24" spans="1:11" x14ac:dyDescent="0.35">
      <c r="A24" s="55"/>
      <c r="B24" s="44"/>
      <c r="C24" s="44"/>
      <c r="D24" s="44"/>
      <c r="E24" s="44"/>
      <c r="F24" s="44"/>
      <c r="G24" s="44"/>
      <c r="H24" s="44"/>
      <c r="I24" s="62">
        <f t="shared" si="0"/>
        <v>0</v>
      </c>
      <c r="J24" s="44"/>
      <c r="K24" s="56"/>
    </row>
    <row r="25" spans="1:11" x14ac:dyDescent="0.35">
      <c r="A25" s="55"/>
      <c r="B25" s="44"/>
      <c r="C25" s="44"/>
      <c r="D25" s="44"/>
      <c r="E25" s="44"/>
      <c r="F25" s="44"/>
      <c r="G25" s="44"/>
      <c r="H25" s="44"/>
      <c r="I25" s="62">
        <f t="shared" si="0"/>
        <v>0</v>
      </c>
      <c r="J25" s="44"/>
      <c r="K25" s="56"/>
    </row>
    <row r="26" spans="1:11" x14ac:dyDescent="0.35">
      <c r="A26" s="55"/>
      <c r="B26" s="44"/>
      <c r="C26" s="44"/>
      <c r="D26" s="44"/>
      <c r="E26" s="44"/>
      <c r="F26" s="44"/>
      <c r="G26" s="44"/>
      <c r="H26" s="44"/>
      <c r="I26" s="62">
        <f t="shared" si="0"/>
        <v>0</v>
      </c>
      <c r="J26" s="44"/>
      <c r="K26" s="56"/>
    </row>
    <row r="27" spans="1:11" ht="22" thickBot="1" x14ac:dyDescent="0.4">
      <c r="A27" s="57"/>
      <c r="B27" s="47"/>
      <c r="C27" s="47"/>
      <c r="D27" s="47"/>
      <c r="E27" s="47"/>
      <c r="F27" s="47"/>
      <c r="G27" s="47"/>
      <c r="H27" s="47"/>
      <c r="I27" s="62">
        <f t="shared" si="0"/>
        <v>0</v>
      </c>
      <c r="J27" s="47"/>
      <c r="K27" s="58"/>
    </row>
    <row r="28" spans="1:11" ht="22" thickBot="1" x14ac:dyDescent="0.4">
      <c r="A28" s="39"/>
      <c r="B28" s="41" t="s">
        <v>515</v>
      </c>
      <c r="C28" s="144" t="str">
        <f>+BAHTTEXT(I28)</f>
        <v>เจ็ดพันสองร้อยบาทถ้วน</v>
      </c>
      <c r="D28" s="144"/>
      <c r="E28" s="144"/>
      <c r="F28" s="144"/>
      <c r="G28" s="43" t="s">
        <v>514</v>
      </c>
      <c r="H28" s="42"/>
      <c r="I28" s="49">
        <f>SUM(I9:I27)</f>
        <v>7200</v>
      </c>
      <c r="J28" s="48"/>
      <c r="K28" s="40"/>
    </row>
    <row r="29" spans="1:11" x14ac:dyDescent="0.35">
      <c r="A29" s="52"/>
      <c r="B29" s="10"/>
      <c r="C29" s="10"/>
      <c r="D29" s="10"/>
      <c r="E29" s="10"/>
      <c r="F29" s="10"/>
      <c r="G29" s="10"/>
      <c r="H29" s="10"/>
      <c r="I29" s="10"/>
      <c r="J29" s="10"/>
      <c r="K29" s="53"/>
    </row>
    <row r="30" spans="1:11" x14ac:dyDescent="0.35">
      <c r="A30" s="52"/>
      <c r="B30" s="10"/>
      <c r="C30" s="10"/>
      <c r="D30" s="10"/>
      <c r="E30" s="10"/>
      <c r="F30" s="10"/>
      <c r="G30" s="10"/>
      <c r="H30" s="10"/>
      <c r="I30" s="10"/>
      <c r="J30" s="10"/>
      <c r="K30" s="53"/>
    </row>
    <row r="31" spans="1:11" x14ac:dyDescent="0.35">
      <c r="A31" s="52"/>
      <c r="B31" s="10" t="s">
        <v>510</v>
      </c>
      <c r="C31" s="10"/>
      <c r="D31" s="10"/>
      <c r="E31" s="10"/>
      <c r="F31" s="129" t="s">
        <v>510</v>
      </c>
      <c r="G31" s="129"/>
      <c r="H31" s="129"/>
      <c r="I31" s="129"/>
      <c r="J31" s="129"/>
      <c r="K31" s="53"/>
    </row>
    <row r="32" spans="1:11" x14ac:dyDescent="0.35">
      <c r="A32" s="52"/>
      <c r="B32" s="54" t="str">
        <f>+'ใบเสนอซื้อจ้างForm P1-1'!B9</f>
        <v>ชื่อ-สกุล ผู้ช่วยศาสตราจารย์อนุสิษฐ์ พันธ์กล่ำ</v>
      </c>
      <c r="C32" s="10"/>
      <c r="D32" s="10"/>
      <c r="E32" s="10"/>
      <c r="F32" s="130" t="s">
        <v>513</v>
      </c>
      <c r="G32" s="130"/>
      <c r="H32" s="130"/>
      <c r="I32" s="130"/>
      <c r="J32" s="130"/>
      <c r="K32" s="53"/>
    </row>
    <row r="33" spans="1:11" x14ac:dyDescent="0.35">
      <c r="A33" s="52"/>
      <c r="B33" s="54" t="s">
        <v>511</v>
      </c>
      <c r="C33" s="10"/>
      <c r="D33" s="10"/>
      <c r="E33" s="10"/>
      <c r="F33" s="130" t="s">
        <v>512</v>
      </c>
      <c r="G33" s="130"/>
      <c r="H33" s="130"/>
      <c r="I33" s="130"/>
      <c r="J33" s="130"/>
      <c r="K33" s="53"/>
    </row>
    <row r="34" spans="1:11" ht="22" thickBot="1" x14ac:dyDescent="0.4">
      <c r="A34" s="46"/>
      <c r="B34" s="37"/>
      <c r="C34" s="37"/>
      <c r="D34" s="37"/>
      <c r="E34" s="37"/>
      <c r="F34" s="37"/>
      <c r="G34" s="37"/>
      <c r="H34" s="37"/>
      <c r="I34" s="37"/>
      <c r="J34" s="37"/>
      <c r="K34" s="59"/>
    </row>
  </sheetData>
  <mergeCells count="14">
    <mergeCell ref="F31:J31"/>
    <mergeCell ref="F32:J32"/>
    <mergeCell ref="F33:J33"/>
    <mergeCell ref="C28:F28"/>
    <mergeCell ref="A5:K5"/>
    <mergeCell ref="E6:J7"/>
    <mergeCell ref="I8:J8"/>
    <mergeCell ref="G8:H8"/>
    <mergeCell ref="C6:D6"/>
    <mergeCell ref="C7:D7"/>
    <mergeCell ref="C8:D8"/>
    <mergeCell ref="B6:B8"/>
    <mergeCell ref="A6:A8"/>
    <mergeCell ref="K6:K8"/>
  </mergeCells>
  <pageMargins left="0.7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12"/>
  <sheetViews>
    <sheetView topLeftCell="A76" workbookViewId="0">
      <selection activeCell="F27" sqref="F27"/>
    </sheetView>
  </sheetViews>
  <sheetFormatPr baseColWidth="10" defaultColWidth="8.83203125" defaultRowHeight="13" x14ac:dyDescent="0.15"/>
  <cols>
    <col min="1" max="1" width="24" customWidth="1"/>
    <col min="5" max="5" width="55.33203125" customWidth="1"/>
  </cols>
  <sheetData>
    <row r="1" spans="1:5" x14ac:dyDescent="0.15">
      <c r="A1" s="3" t="s">
        <v>5</v>
      </c>
      <c r="B1" s="3" t="s">
        <v>4</v>
      </c>
      <c r="E1" s="4" t="s">
        <v>438</v>
      </c>
    </row>
    <row r="2" spans="1:5" x14ac:dyDescent="0.15">
      <c r="A2" s="1" t="s">
        <v>7</v>
      </c>
      <c r="B2" s="1" t="s">
        <v>6</v>
      </c>
      <c r="E2" t="s">
        <v>433</v>
      </c>
    </row>
    <row r="3" spans="1:5" x14ac:dyDescent="0.15">
      <c r="A3" s="1" t="s">
        <v>9</v>
      </c>
      <c r="B3" s="1" t="s">
        <v>8</v>
      </c>
      <c r="E3" t="s">
        <v>434</v>
      </c>
    </row>
    <row r="4" spans="1:5" x14ac:dyDescent="0.15">
      <c r="A4" s="1" t="s">
        <v>11</v>
      </c>
      <c r="B4" s="1" t="s">
        <v>10</v>
      </c>
      <c r="E4" t="s">
        <v>435</v>
      </c>
    </row>
    <row r="5" spans="1:5" x14ac:dyDescent="0.15">
      <c r="A5" s="1" t="s">
        <v>13</v>
      </c>
      <c r="B5" s="1" t="s">
        <v>12</v>
      </c>
      <c r="E5" t="s">
        <v>436</v>
      </c>
    </row>
    <row r="6" spans="1:5" x14ac:dyDescent="0.15">
      <c r="A6" s="1" t="s">
        <v>15</v>
      </c>
      <c r="B6" s="1" t="s">
        <v>14</v>
      </c>
      <c r="E6" t="s">
        <v>437</v>
      </c>
    </row>
    <row r="7" spans="1:5" x14ac:dyDescent="0.15">
      <c r="A7" s="1" t="s">
        <v>17</v>
      </c>
      <c r="B7" s="1" t="s">
        <v>16</v>
      </c>
    </row>
    <row r="8" spans="1:5" x14ac:dyDescent="0.15">
      <c r="A8" s="1" t="s">
        <v>19</v>
      </c>
      <c r="B8" s="1" t="s">
        <v>18</v>
      </c>
    </row>
    <row r="9" spans="1:5" x14ac:dyDescent="0.15">
      <c r="A9" s="1" t="s">
        <v>2</v>
      </c>
      <c r="B9" s="1" t="s">
        <v>20</v>
      </c>
    </row>
    <row r="10" spans="1:5" x14ac:dyDescent="0.15">
      <c r="A10" s="1" t="s">
        <v>22</v>
      </c>
      <c r="B10" s="1" t="s">
        <v>21</v>
      </c>
    </row>
    <row r="11" spans="1:5" x14ac:dyDescent="0.15">
      <c r="A11" s="1" t="s">
        <v>24</v>
      </c>
      <c r="B11" s="1" t="s">
        <v>23</v>
      </c>
    </row>
    <row r="12" spans="1:5" x14ac:dyDescent="0.15">
      <c r="A12" s="1" t="s">
        <v>26</v>
      </c>
      <c r="B12" s="1" t="s">
        <v>25</v>
      </c>
    </row>
    <row r="13" spans="1:5" x14ac:dyDescent="0.15">
      <c r="A13" s="1" t="s">
        <v>28</v>
      </c>
      <c r="B13" s="1" t="s">
        <v>27</v>
      </c>
    </row>
    <row r="14" spans="1:5" x14ac:dyDescent="0.15">
      <c r="A14" s="1" t="s">
        <v>30</v>
      </c>
      <c r="B14" s="1" t="s">
        <v>29</v>
      </c>
    </row>
    <row r="15" spans="1:5" x14ac:dyDescent="0.15">
      <c r="A15" s="1" t="s">
        <v>32</v>
      </c>
      <c r="B15" s="1" t="s">
        <v>31</v>
      </c>
    </row>
    <row r="16" spans="1:5" x14ac:dyDescent="0.15">
      <c r="A16" s="1" t="s">
        <v>34</v>
      </c>
      <c r="B16" s="1" t="s">
        <v>33</v>
      </c>
    </row>
    <row r="17" spans="1:2" x14ac:dyDescent="0.15">
      <c r="A17" s="1" t="s">
        <v>36</v>
      </c>
      <c r="B17" s="1" t="s">
        <v>35</v>
      </c>
    </row>
    <row r="18" spans="1:2" x14ac:dyDescent="0.15">
      <c r="A18" s="1" t="s">
        <v>38</v>
      </c>
      <c r="B18" s="1" t="s">
        <v>37</v>
      </c>
    </row>
    <row r="19" spans="1:2" x14ac:dyDescent="0.15">
      <c r="A19" s="1" t="s">
        <v>40</v>
      </c>
      <c r="B19" s="1" t="s">
        <v>39</v>
      </c>
    </row>
    <row r="20" spans="1:2" x14ac:dyDescent="0.15">
      <c r="A20" s="1" t="s">
        <v>42</v>
      </c>
      <c r="B20" s="1" t="s">
        <v>41</v>
      </c>
    </row>
    <row r="21" spans="1:2" x14ac:dyDescent="0.15">
      <c r="A21" s="1" t="s">
        <v>44</v>
      </c>
      <c r="B21" s="1" t="s">
        <v>43</v>
      </c>
    </row>
    <row r="22" spans="1:2" x14ac:dyDescent="0.15">
      <c r="A22" s="1" t="s">
        <v>46</v>
      </c>
      <c r="B22" s="1" t="s">
        <v>45</v>
      </c>
    </row>
    <row r="23" spans="1:2" x14ac:dyDescent="0.15">
      <c r="A23" s="1" t="s">
        <v>48</v>
      </c>
      <c r="B23" s="1" t="s">
        <v>47</v>
      </c>
    </row>
    <row r="24" spans="1:2" x14ac:dyDescent="0.15">
      <c r="A24" s="1" t="s">
        <v>50</v>
      </c>
      <c r="B24" s="1" t="s">
        <v>49</v>
      </c>
    </row>
    <row r="25" spans="1:2" x14ac:dyDescent="0.15">
      <c r="A25" s="1" t="s">
        <v>52</v>
      </c>
      <c r="B25" s="1" t="s">
        <v>51</v>
      </c>
    </row>
    <row r="26" spans="1:2" x14ac:dyDescent="0.15">
      <c r="A26" s="1" t="s">
        <v>54</v>
      </c>
      <c r="B26" s="1" t="s">
        <v>53</v>
      </c>
    </row>
    <row r="27" spans="1:2" x14ac:dyDescent="0.15">
      <c r="A27" s="1" t="s">
        <v>56</v>
      </c>
      <c r="B27" s="1" t="s">
        <v>55</v>
      </c>
    </row>
    <row r="28" spans="1:2" x14ac:dyDescent="0.15">
      <c r="A28" s="1" t="s">
        <v>58</v>
      </c>
      <c r="B28" s="1" t="s">
        <v>57</v>
      </c>
    </row>
    <row r="29" spans="1:2" x14ac:dyDescent="0.15">
      <c r="A29" s="1" t="s">
        <v>60</v>
      </c>
      <c r="B29" s="1" t="s">
        <v>59</v>
      </c>
    </row>
    <row r="30" spans="1:2" x14ac:dyDescent="0.15">
      <c r="A30" s="1" t="s">
        <v>62</v>
      </c>
      <c r="B30" s="1" t="s">
        <v>61</v>
      </c>
    </row>
    <row r="31" spans="1:2" x14ac:dyDescent="0.15">
      <c r="A31" s="1" t="s">
        <v>64</v>
      </c>
      <c r="B31" s="1" t="s">
        <v>63</v>
      </c>
    </row>
    <row r="32" spans="1:2" x14ac:dyDescent="0.15">
      <c r="A32" s="1" t="s">
        <v>66</v>
      </c>
      <c r="B32" s="1" t="s">
        <v>65</v>
      </c>
    </row>
    <row r="33" spans="1:2" x14ac:dyDescent="0.15">
      <c r="A33" s="1" t="s">
        <v>68</v>
      </c>
      <c r="B33" s="1" t="s">
        <v>67</v>
      </c>
    </row>
    <row r="34" spans="1:2" x14ac:dyDescent="0.15">
      <c r="A34" s="1" t="s">
        <v>70</v>
      </c>
      <c r="B34" s="1" t="s">
        <v>69</v>
      </c>
    </row>
    <row r="35" spans="1:2" x14ac:dyDescent="0.15">
      <c r="A35" s="1" t="s">
        <v>72</v>
      </c>
      <c r="B35" s="1" t="s">
        <v>71</v>
      </c>
    </row>
    <row r="36" spans="1:2" x14ac:dyDescent="0.15">
      <c r="A36" s="1" t="s">
        <v>74</v>
      </c>
      <c r="B36" s="1" t="s">
        <v>73</v>
      </c>
    </row>
    <row r="37" spans="1:2" x14ac:dyDescent="0.15">
      <c r="A37" s="1" t="s">
        <v>76</v>
      </c>
      <c r="B37" s="1" t="s">
        <v>75</v>
      </c>
    </row>
    <row r="38" spans="1:2" x14ac:dyDescent="0.15">
      <c r="A38" s="1" t="s">
        <v>78</v>
      </c>
      <c r="B38" s="1" t="s">
        <v>77</v>
      </c>
    </row>
    <row r="39" spans="1:2" x14ac:dyDescent="0.15">
      <c r="A39" s="1" t="s">
        <v>80</v>
      </c>
      <c r="B39" s="1" t="s">
        <v>79</v>
      </c>
    </row>
    <row r="40" spans="1:2" x14ac:dyDescent="0.15">
      <c r="A40" s="1" t="s">
        <v>82</v>
      </c>
      <c r="B40" s="1" t="s">
        <v>81</v>
      </c>
    </row>
    <row r="41" spans="1:2" x14ac:dyDescent="0.15">
      <c r="A41" s="1" t="s">
        <v>84</v>
      </c>
      <c r="B41" s="1" t="s">
        <v>83</v>
      </c>
    </row>
    <row r="42" spans="1:2" x14ac:dyDescent="0.15">
      <c r="A42" s="1" t="s">
        <v>86</v>
      </c>
      <c r="B42" s="1" t="s">
        <v>85</v>
      </c>
    </row>
    <row r="43" spans="1:2" x14ac:dyDescent="0.15">
      <c r="A43" s="1" t="s">
        <v>88</v>
      </c>
      <c r="B43" s="1" t="s">
        <v>87</v>
      </c>
    </row>
    <row r="44" spans="1:2" x14ac:dyDescent="0.15">
      <c r="A44" s="1" t="s">
        <v>90</v>
      </c>
      <c r="B44" s="1" t="s">
        <v>89</v>
      </c>
    </row>
    <row r="45" spans="1:2" x14ac:dyDescent="0.15">
      <c r="A45" s="1" t="s">
        <v>92</v>
      </c>
      <c r="B45" s="1" t="s">
        <v>91</v>
      </c>
    </row>
    <row r="46" spans="1:2" x14ac:dyDescent="0.15">
      <c r="A46" s="1" t="s">
        <v>94</v>
      </c>
      <c r="B46" s="1" t="s">
        <v>93</v>
      </c>
    </row>
    <row r="47" spans="1:2" x14ac:dyDescent="0.15">
      <c r="A47" s="1" t="s">
        <v>96</v>
      </c>
      <c r="B47" s="1" t="s">
        <v>95</v>
      </c>
    </row>
    <row r="48" spans="1:2" x14ac:dyDescent="0.15">
      <c r="A48" s="1" t="s">
        <v>98</v>
      </c>
      <c r="B48" s="1" t="s">
        <v>97</v>
      </c>
    </row>
    <row r="49" spans="1:2" x14ac:dyDescent="0.15">
      <c r="A49" s="1" t="s">
        <v>100</v>
      </c>
      <c r="B49" s="1" t="s">
        <v>99</v>
      </c>
    </row>
    <row r="50" spans="1:2" x14ac:dyDescent="0.15">
      <c r="A50" s="1" t="s">
        <v>102</v>
      </c>
      <c r="B50" s="1" t="s">
        <v>101</v>
      </c>
    </row>
    <row r="51" spans="1:2" x14ac:dyDescent="0.15">
      <c r="A51" s="1" t="s">
        <v>104</v>
      </c>
      <c r="B51" s="1" t="s">
        <v>103</v>
      </c>
    </row>
    <row r="52" spans="1:2" x14ac:dyDescent="0.15">
      <c r="A52" s="1" t="s">
        <v>106</v>
      </c>
      <c r="B52" s="1" t="s">
        <v>105</v>
      </c>
    </row>
    <row r="53" spans="1:2" x14ac:dyDescent="0.15">
      <c r="A53" s="1" t="s">
        <v>102</v>
      </c>
      <c r="B53" s="1" t="s">
        <v>107</v>
      </c>
    </row>
    <row r="54" spans="1:2" x14ac:dyDescent="0.15">
      <c r="A54" s="1" t="s">
        <v>109</v>
      </c>
      <c r="B54" s="1" t="s">
        <v>108</v>
      </c>
    </row>
    <row r="55" spans="1:2" x14ac:dyDescent="0.15">
      <c r="A55" s="1" t="s">
        <v>111</v>
      </c>
      <c r="B55" s="1" t="s">
        <v>110</v>
      </c>
    </row>
    <row r="56" spans="1:2" x14ac:dyDescent="0.15">
      <c r="A56" s="1" t="s">
        <v>113</v>
      </c>
      <c r="B56" s="1" t="s">
        <v>112</v>
      </c>
    </row>
    <row r="57" spans="1:2" x14ac:dyDescent="0.15">
      <c r="A57" s="1" t="s">
        <v>115</v>
      </c>
      <c r="B57" s="1" t="s">
        <v>114</v>
      </c>
    </row>
    <row r="58" spans="1:2" x14ac:dyDescent="0.15">
      <c r="A58" s="1" t="s">
        <v>117</v>
      </c>
      <c r="B58" s="1" t="s">
        <v>116</v>
      </c>
    </row>
    <row r="59" spans="1:2" x14ac:dyDescent="0.15">
      <c r="A59" s="1" t="s">
        <v>119</v>
      </c>
      <c r="B59" s="1" t="s">
        <v>118</v>
      </c>
    </row>
    <row r="60" spans="1:2" x14ac:dyDescent="0.15">
      <c r="A60" s="1" t="s">
        <v>121</v>
      </c>
      <c r="B60" s="1" t="s">
        <v>120</v>
      </c>
    </row>
    <row r="61" spans="1:2" x14ac:dyDescent="0.15">
      <c r="A61" s="1" t="s">
        <v>123</v>
      </c>
      <c r="B61" s="1" t="s">
        <v>122</v>
      </c>
    </row>
    <row r="62" spans="1:2" x14ac:dyDescent="0.15">
      <c r="A62" s="1" t="s">
        <v>125</v>
      </c>
      <c r="B62" s="1" t="s">
        <v>124</v>
      </c>
    </row>
    <row r="63" spans="1:2" x14ac:dyDescent="0.15">
      <c r="A63" s="1" t="s">
        <v>127</v>
      </c>
      <c r="B63" s="1" t="s">
        <v>126</v>
      </c>
    </row>
    <row r="64" spans="1:2" x14ac:dyDescent="0.15">
      <c r="A64" s="1" t="s">
        <v>129</v>
      </c>
      <c r="B64" s="1" t="s">
        <v>128</v>
      </c>
    </row>
    <row r="65" spans="1:2" x14ac:dyDescent="0.15">
      <c r="A65" s="1" t="s">
        <v>131</v>
      </c>
      <c r="B65" s="1" t="s">
        <v>130</v>
      </c>
    </row>
    <row r="66" spans="1:2" x14ac:dyDescent="0.15">
      <c r="A66" s="1" t="s">
        <v>133</v>
      </c>
      <c r="B66" s="1" t="s">
        <v>132</v>
      </c>
    </row>
    <row r="67" spans="1:2" x14ac:dyDescent="0.15">
      <c r="A67" s="1" t="s">
        <v>135</v>
      </c>
      <c r="B67" s="1" t="s">
        <v>134</v>
      </c>
    </row>
    <row r="68" spans="1:2" x14ac:dyDescent="0.15">
      <c r="A68" s="1" t="s">
        <v>137</v>
      </c>
      <c r="B68" s="1" t="s">
        <v>136</v>
      </c>
    </row>
    <row r="69" spans="1:2" x14ac:dyDescent="0.15">
      <c r="A69" s="1" t="s">
        <v>139</v>
      </c>
      <c r="B69" s="1" t="s">
        <v>138</v>
      </c>
    </row>
    <row r="70" spans="1:2" x14ac:dyDescent="0.15">
      <c r="A70" s="1" t="s">
        <v>141</v>
      </c>
      <c r="B70" s="1" t="s">
        <v>140</v>
      </c>
    </row>
    <row r="71" spans="1:2" x14ac:dyDescent="0.15">
      <c r="A71" s="1" t="s">
        <v>143</v>
      </c>
      <c r="B71" s="1" t="s">
        <v>142</v>
      </c>
    </row>
    <row r="72" spans="1:2" x14ac:dyDescent="0.15">
      <c r="A72" s="1" t="s">
        <v>145</v>
      </c>
      <c r="B72" s="1" t="s">
        <v>144</v>
      </c>
    </row>
    <row r="73" spans="1:2" x14ac:dyDescent="0.15">
      <c r="A73" s="1" t="s">
        <v>147</v>
      </c>
      <c r="B73" s="1" t="s">
        <v>146</v>
      </c>
    </row>
    <row r="74" spans="1:2" x14ac:dyDescent="0.15">
      <c r="A74" s="1" t="s">
        <v>149</v>
      </c>
      <c r="B74" s="1" t="s">
        <v>148</v>
      </c>
    </row>
    <row r="75" spans="1:2" x14ac:dyDescent="0.15">
      <c r="A75" s="1" t="s">
        <v>151</v>
      </c>
      <c r="B75" s="1" t="s">
        <v>150</v>
      </c>
    </row>
    <row r="76" spans="1:2" x14ac:dyDescent="0.15">
      <c r="A76" s="1" t="s">
        <v>153</v>
      </c>
      <c r="B76" s="1" t="s">
        <v>152</v>
      </c>
    </row>
    <row r="77" spans="1:2" x14ac:dyDescent="0.15">
      <c r="A77" s="1" t="s">
        <v>155</v>
      </c>
      <c r="B77" s="1" t="s">
        <v>154</v>
      </c>
    </row>
    <row r="78" spans="1:2" x14ac:dyDescent="0.15">
      <c r="A78" s="1" t="s">
        <v>157</v>
      </c>
      <c r="B78" s="1" t="s">
        <v>156</v>
      </c>
    </row>
    <row r="79" spans="1:2" x14ac:dyDescent="0.15">
      <c r="A79" s="1" t="s">
        <v>159</v>
      </c>
      <c r="B79" s="1" t="s">
        <v>158</v>
      </c>
    </row>
    <row r="80" spans="1:2" x14ac:dyDescent="0.15">
      <c r="A80" s="1" t="s">
        <v>161</v>
      </c>
      <c r="B80" s="1" t="s">
        <v>160</v>
      </c>
    </row>
    <row r="81" spans="1:2" x14ac:dyDescent="0.15">
      <c r="A81" s="1" t="s">
        <v>163</v>
      </c>
      <c r="B81" s="1" t="s">
        <v>162</v>
      </c>
    </row>
    <row r="82" spans="1:2" x14ac:dyDescent="0.15">
      <c r="A82" s="1" t="s">
        <v>165</v>
      </c>
      <c r="B82" s="1" t="s">
        <v>164</v>
      </c>
    </row>
    <row r="83" spans="1:2" x14ac:dyDescent="0.15">
      <c r="A83" s="1" t="s">
        <v>167</v>
      </c>
      <c r="B83" s="1" t="s">
        <v>166</v>
      </c>
    </row>
    <row r="84" spans="1:2" x14ac:dyDescent="0.15">
      <c r="A84" s="1" t="s">
        <v>169</v>
      </c>
      <c r="B84" s="1" t="s">
        <v>168</v>
      </c>
    </row>
    <row r="85" spans="1:2" x14ac:dyDescent="0.15">
      <c r="A85" s="1" t="s">
        <v>171</v>
      </c>
      <c r="B85" s="1" t="s">
        <v>170</v>
      </c>
    </row>
    <row r="86" spans="1:2" x14ac:dyDescent="0.15">
      <c r="A86" s="1" t="s">
        <v>173</v>
      </c>
      <c r="B86" s="1" t="s">
        <v>172</v>
      </c>
    </row>
    <row r="87" spans="1:2" x14ac:dyDescent="0.15">
      <c r="A87" s="1" t="s">
        <v>175</v>
      </c>
      <c r="B87" s="1" t="s">
        <v>174</v>
      </c>
    </row>
    <row r="88" spans="1:2" x14ac:dyDescent="0.15">
      <c r="A88" s="1" t="s">
        <v>177</v>
      </c>
      <c r="B88" s="1" t="s">
        <v>176</v>
      </c>
    </row>
    <row r="89" spans="1:2" x14ac:dyDescent="0.15">
      <c r="A89" s="1" t="s">
        <v>179</v>
      </c>
      <c r="B89" s="1" t="s">
        <v>178</v>
      </c>
    </row>
    <row r="90" spans="1:2" x14ac:dyDescent="0.15">
      <c r="A90" s="1" t="s">
        <v>181</v>
      </c>
      <c r="B90" s="1" t="s">
        <v>180</v>
      </c>
    </row>
    <row r="91" spans="1:2" x14ac:dyDescent="0.15">
      <c r="A91" s="1" t="s">
        <v>183</v>
      </c>
      <c r="B91" s="1" t="s">
        <v>182</v>
      </c>
    </row>
    <row r="92" spans="1:2" x14ac:dyDescent="0.15">
      <c r="A92" s="1" t="s">
        <v>185</v>
      </c>
      <c r="B92" s="1" t="s">
        <v>184</v>
      </c>
    </row>
    <row r="93" spans="1:2" x14ac:dyDescent="0.15">
      <c r="A93" s="1" t="s">
        <v>187</v>
      </c>
      <c r="B93" s="1" t="s">
        <v>186</v>
      </c>
    </row>
    <row r="94" spans="1:2" x14ac:dyDescent="0.15">
      <c r="A94" s="1" t="s">
        <v>189</v>
      </c>
      <c r="B94" s="1" t="s">
        <v>188</v>
      </c>
    </row>
    <row r="95" spans="1:2" x14ac:dyDescent="0.15">
      <c r="A95" s="1" t="s">
        <v>191</v>
      </c>
      <c r="B95" s="1" t="s">
        <v>190</v>
      </c>
    </row>
    <row r="96" spans="1:2" x14ac:dyDescent="0.15">
      <c r="A96" s="1" t="s">
        <v>193</v>
      </c>
      <c r="B96" s="1" t="s">
        <v>192</v>
      </c>
    </row>
    <row r="97" spans="1:2" x14ac:dyDescent="0.15">
      <c r="A97" s="1" t="s">
        <v>195</v>
      </c>
      <c r="B97" s="1" t="s">
        <v>194</v>
      </c>
    </row>
    <row r="98" spans="1:2" x14ac:dyDescent="0.15">
      <c r="A98" s="1" t="s">
        <v>197</v>
      </c>
      <c r="B98" s="1" t="s">
        <v>196</v>
      </c>
    </row>
    <row r="99" spans="1:2" x14ac:dyDescent="0.15">
      <c r="A99" s="1" t="s">
        <v>199</v>
      </c>
      <c r="B99" s="1" t="s">
        <v>198</v>
      </c>
    </row>
    <row r="100" spans="1:2" x14ac:dyDescent="0.15">
      <c r="A100" s="1" t="s">
        <v>201</v>
      </c>
      <c r="B100" s="1" t="s">
        <v>200</v>
      </c>
    </row>
    <row r="101" spans="1:2" x14ac:dyDescent="0.15">
      <c r="A101" s="1" t="s">
        <v>203</v>
      </c>
      <c r="B101" s="1" t="s">
        <v>202</v>
      </c>
    </row>
    <row r="102" spans="1:2" x14ac:dyDescent="0.15">
      <c r="A102" s="1" t="s">
        <v>205</v>
      </c>
      <c r="B102" s="1" t="s">
        <v>204</v>
      </c>
    </row>
    <row r="103" spans="1:2" x14ac:dyDescent="0.15">
      <c r="A103" s="1" t="s">
        <v>207</v>
      </c>
      <c r="B103" s="1" t="s">
        <v>206</v>
      </c>
    </row>
    <row r="104" spans="1:2" x14ac:dyDescent="0.15">
      <c r="A104" s="1" t="s">
        <v>209</v>
      </c>
      <c r="B104" s="1" t="s">
        <v>208</v>
      </c>
    </row>
    <row r="105" spans="1:2" x14ac:dyDescent="0.15">
      <c r="A105" s="1" t="s">
        <v>211</v>
      </c>
      <c r="B105" s="1" t="s">
        <v>210</v>
      </c>
    </row>
    <row r="106" spans="1:2" x14ac:dyDescent="0.15">
      <c r="A106" s="1" t="s">
        <v>213</v>
      </c>
      <c r="B106" s="1" t="s">
        <v>212</v>
      </c>
    </row>
    <row r="107" spans="1:2" x14ac:dyDescent="0.15">
      <c r="A107" s="1" t="s">
        <v>215</v>
      </c>
      <c r="B107" s="1" t="s">
        <v>214</v>
      </c>
    </row>
    <row r="108" spans="1:2" x14ac:dyDescent="0.15">
      <c r="A108" s="1" t="s">
        <v>217</v>
      </c>
      <c r="B108" s="1" t="s">
        <v>216</v>
      </c>
    </row>
    <row r="109" spans="1:2" x14ac:dyDescent="0.15">
      <c r="A109" s="1" t="s">
        <v>219</v>
      </c>
      <c r="B109" s="1" t="s">
        <v>218</v>
      </c>
    </row>
    <row r="110" spans="1:2" x14ac:dyDescent="0.15">
      <c r="A110" s="1" t="s">
        <v>221</v>
      </c>
      <c r="B110" s="1" t="s">
        <v>220</v>
      </c>
    </row>
    <row r="111" spans="1:2" x14ac:dyDescent="0.15">
      <c r="A111" s="1" t="s">
        <v>223</v>
      </c>
      <c r="B111" s="1" t="s">
        <v>222</v>
      </c>
    </row>
    <row r="112" spans="1:2" x14ac:dyDescent="0.15">
      <c r="A112" s="1" t="s">
        <v>225</v>
      </c>
      <c r="B112" s="1" t="s">
        <v>224</v>
      </c>
    </row>
    <row r="113" spans="1:2" x14ac:dyDescent="0.15">
      <c r="A113" s="1" t="s">
        <v>227</v>
      </c>
      <c r="B113" s="1" t="s">
        <v>226</v>
      </c>
    </row>
    <row r="114" spans="1:2" x14ac:dyDescent="0.15">
      <c r="A114" s="1" t="s">
        <v>229</v>
      </c>
      <c r="B114" s="1" t="s">
        <v>228</v>
      </c>
    </row>
    <row r="115" spans="1:2" x14ac:dyDescent="0.15">
      <c r="A115" s="1" t="s">
        <v>231</v>
      </c>
      <c r="B115" s="1" t="s">
        <v>230</v>
      </c>
    </row>
    <row r="116" spans="1:2" x14ac:dyDescent="0.15">
      <c r="A116" s="1" t="s">
        <v>233</v>
      </c>
      <c r="B116" s="1" t="s">
        <v>232</v>
      </c>
    </row>
    <row r="117" spans="1:2" x14ac:dyDescent="0.15">
      <c r="A117" s="1" t="s">
        <v>235</v>
      </c>
      <c r="B117" s="1" t="s">
        <v>234</v>
      </c>
    </row>
    <row r="118" spans="1:2" x14ac:dyDescent="0.15">
      <c r="A118" s="1" t="s">
        <v>237</v>
      </c>
      <c r="B118" s="1" t="s">
        <v>236</v>
      </c>
    </row>
    <row r="119" spans="1:2" x14ac:dyDescent="0.15">
      <c r="A119" s="1" t="s">
        <v>239</v>
      </c>
      <c r="B119" s="1" t="s">
        <v>238</v>
      </c>
    </row>
    <row r="120" spans="1:2" x14ac:dyDescent="0.15">
      <c r="A120" s="1" t="s">
        <v>241</v>
      </c>
      <c r="B120" s="1" t="s">
        <v>240</v>
      </c>
    </row>
    <row r="121" spans="1:2" x14ac:dyDescent="0.15">
      <c r="A121" s="1" t="s">
        <v>243</v>
      </c>
      <c r="B121" s="1" t="s">
        <v>242</v>
      </c>
    </row>
    <row r="122" spans="1:2" x14ac:dyDescent="0.15">
      <c r="A122" s="1" t="s">
        <v>245</v>
      </c>
      <c r="B122" s="1" t="s">
        <v>244</v>
      </c>
    </row>
    <row r="123" spans="1:2" x14ac:dyDescent="0.15">
      <c r="A123" s="1" t="s">
        <v>247</v>
      </c>
      <c r="B123" s="1" t="s">
        <v>246</v>
      </c>
    </row>
    <row r="124" spans="1:2" x14ac:dyDescent="0.15">
      <c r="A124" s="1" t="s">
        <v>249</v>
      </c>
      <c r="B124" s="1" t="s">
        <v>248</v>
      </c>
    </row>
    <row r="125" spans="1:2" x14ac:dyDescent="0.15">
      <c r="A125" s="1" t="s">
        <v>251</v>
      </c>
      <c r="B125" s="1" t="s">
        <v>250</v>
      </c>
    </row>
    <row r="126" spans="1:2" x14ac:dyDescent="0.15">
      <c r="A126" s="1" t="s">
        <v>253</v>
      </c>
      <c r="B126" s="1" t="s">
        <v>252</v>
      </c>
    </row>
    <row r="127" spans="1:2" x14ac:dyDescent="0.15">
      <c r="A127" s="1" t="s">
        <v>255</v>
      </c>
      <c r="B127" s="1" t="s">
        <v>254</v>
      </c>
    </row>
    <row r="128" spans="1:2" x14ac:dyDescent="0.15">
      <c r="A128" s="1" t="s">
        <v>257</v>
      </c>
      <c r="B128" s="1" t="s">
        <v>256</v>
      </c>
    </row>
    <row r="129" spans="1:2" x14ac:dyDescent="0.15">
      <c r="A129" s="1" t="s">
        <v>259</v>
      </c>
      <c r="B129" s="1" t="s">
        <v>258</v>
      </c>
    </row>
    <row r="130" spans="1:2" x14ac:dyDescent="0.15">
      <c r="A130" s="1" t="s">
        <v>261</v>
      </c>
      <c r="B130" s="1" t="s">
        <v>260</v>
      </c>
    </row>
    <row r="131" spans="1:2" x14ac:dyDescent="0.15">
      <c r="A131" s="1" t="s">
        <v>263</v>
      </c>
      <c r="B131" s="1" t="s">
        <v>262</v>
      </c>
    </row>
    <row r="132" spans="1:2" x14ac:dyDescent="0.15">
      <c r="A132" s="1" t="s">
        <v>265</v>
      </c>
      <c r="B132" s="1" t="s">
        <v>264</v>
      </c>
    </row>
    <row r="133" spans="1:2" x14ac:dyDescent="0.15">
      <c r="A133" s="1" t="s">
        <v>267</v>
      </c>
      <c r="B133" s="1" t="s">
        <v>266</v>
      </c>
    </row>
    <row r="134" spans="1:2" x14ac:dyDescent="0.15">
      <c r="A134" s="1" t="s">
        <v>269</v>
      </c>
      <c r="B134" s="1" t="s">
        <v>268</v>
      </c>
    </row>
    <row r="135" spans="1:2" x14ac:dyDescent="0.15">
      <c r="A135" s="1" t="s">
        <v>271</v>
      </c>
      <c r="B135" s="1" t="s">
        <v>270</v>
      </c>
    </row>
    <row r="136" spans="1:2" x14ac:dyDescent="0.15">
      <c r="A136" s="1" t="s">
        <v>273</v>
      </c>
      <c r="B136" s="1" t="s">
        <v>272</v>
      </c>
    </row>
    <row r="137" spans="1:2" x14ac:dyDescent="0.15">
      <c r="A137" s="1" t="s">
        <v>275</v>
      </c>
      <c r="B137" s="1" t="s">
        <v>274</v>
      </c>
    </row>
    <row r="138" spans="1:2" x14ac:dyDescent="0.15">
      <c r="A138" s="1" t="s">
        <v>277</v>
      </c>
      <c r="B138" s="1" t="s">
        <v>276</v>
      </c>
    </row>
    <row r="139" spans="1:2" x14ac:dyDescent="0.15">
      <c r="A139" s="1" t="s">
        <v>279</v>
      </c>
      <c r="B139" s="1" t="s">
        <v>278</v>
      </c>
    </row>
    <row r="140" spans="1:2" x14ac:dyDescent="0.15">
      <c r="A140" s="1" t="s">
        <v>281</v>
      </c>
      <c r="B140" s="1" t="s">
        <v>280</v>
      </c>
    </row>
    <row r="141" spans="1:2" x14ac:dyDescent="0.15">
      <c r="A141" s="1" t="s">
        <v>283</v>
      </c>
      <c r="B141" s="1" t="s">
        <v>282</v>
      </c>
    </row>
    <row r="142" spans="1:2" x14ac:dyDescent="0.15">
      <c r="A142" s="1" t="s">
        <v>285</v>
      </c>
      <c r="B142" s="1" t="s">
        <v>284</v>
      </c>
    </row>
    <row r="143" spans="1:2" x14ac:dyDescent="0.15">
      <c r="A143" s="1" t="s">
        <v>287</v>
      </c>
      <c r="B143" s="1" t="s">
        <v>286</v>
      </c>
    </row>
    <row r="144" spans="1:2" x14ac:dyDescent="0.15">
      <c r="A144" s="1" t="s">
        <v>289</v>
      </c>
      <c r="B144" s="1" t="s">
        <v>288</v>
      </c>
    </row>
    <row r="145" spans="1:2" x14ac:dyDescent="0.15">
      <c r="A145" s="1" t="s">
        <v>291</v>
      </c>
      <c r="B145" s="1" t="s">
        <v>290</v>
      </c>
    </row>
    <row r="146" spans="1:2" x14ac:dyDescent="0.15">
      <c r="A146" s="1" t="s">
        <v>293</v>
      </c>
      <c r="B146" s="1" t="s">
        <v>292</v>
      </c>
    </row>
    <row r="147" spans="1:2" x14ac:dyDescent="0.15">
      <c r="A147" s="1" t="s">
        <v>295</v>
      </c>
      <c r="B147" s="1" t="s">
        <v>294</v>
      </c>
    </row>
    <row r="148" spans="1:2" x14ac:dyDescent="0.15">
      <c r="A148" s="1" t="s">
        <v>297</v>
      </c>
      <c r="B148" s="1" t="s">
        <v>296</v>
      </c>
    </row>
    <row r="149" spans="1:2" x14ac:dyDescent="0.15">
      <c r="A149" s="6" t="s">
        <v>441</v>
      </c>
      <c r="B149" s="1" t="s">
        <v>298</v>
      </c>
    </row>
    <row r="150" spans="1:2" x14ac:dyDescent="0.15">
      <c r="A150" s="1" t="s">
        <v>300</v>
      </c>
      <c r="B150" s="1" t="s">
        <v>299</v>
      </c>
    </row>
    <row r="151" spans="1:2" x14ac:dyDescent="0.15">
      <c r="A151" s="1" t="s">
        <v>302</v>
      </c>
      <c r="B151" s="1" t="s">
        <v>301</v>
      </c>
    </row>
    <row r="152" spans="1:2" x14ac:dyDescent="0.15">
      <c r="A152" s="1" t="s">
        <v>304</v>
      </c>
      <c r="B152" s="1" t="s">
        <v>303</v>
      </c>
    </row>
    <row r="153" spans="1:2" x14ac:dyDescent="0.15">
      <c r="A153" s="1" t="s">
        <v>306</v>
      </c>
      <c r="B153" s="1" t="s">
        <v>305</v>
      </c>
    </row>
    <row r="154" spans="1:2" x14ac:dyDescent="0.15">
      <c r="A154" s="1" t="s">
        <v>308</v>
      </c>
      <c r="B154" s="1" t="s">
        <v>307</v>
      </c>
    </row>
    <row r="155" spans="1:2" x14ac:dyDescent="0.15">
      <c r="A155" s="1" t="s">
        <v>310</v>
      </c>
      <c r="B155" s="1" t="s">
        <v>309</v>
      </c>
    </row>
    <row r="156" spans="1:2" x14ac:dyDescent="0.15">
      <c r="A156" s="1" t="s">
        <v>312</v>
      </c>
      <c r="B156" s="1" t="s">
        <v>311</v>
      </c>
    </row>
    <row r="157" spans="1:2" x14ac:dyDescent="0.15">
      <c r="A157" s="1" t="s">
        <v>314</v>
      </c>
      <c r="B157" s="1" t="s">
        <v>313</v>
      </c>
    </row>
    <row r="158" spans="1:2" x14ac:dyDescent="0.15">
      <c r="A158" s="1" t="s">
        <v>316</v>
      </c>
      <c r="B158" s="1" t="s">
        <v>315</v>
      </c>
    </row>
    <row r="159" spans="1:2" x14ac:dyDescent="0.15">
      <c r="A159" s="1" t="s">
        <v>318</v>
      </c>
      <c r="B159" s="1" t="s">
        <v>317</v>
      </c>
    </row>
    <row r="160" spans="1:2" x14ac:dyDescent="0.15">
      <c r="A160" s="1" t="s">
        <v>320</v>
      </c>
      <c r="B160" s="1" t="s">
        <v>319</v>
      </c>
    </row>
    <row r="161" spans="1:2" x14ac:dyDescent="0.15">
      <c r="A161" s="1" t="s">
        <v>322</v>
      </c>
      <c r="B161" s="1" t="s">
        <v>321</v>
      </c>
    </row>
    <row r="162" spans="1:2" x14ac:dyDescent="0.15">
      <c r="A162" s="1" t="s">
        <v>324</v>
      </c>
      <c r="B162" s="1" t="s">
        <v>323</v>
      </c>
    </row>
    <row r="163" spans="1:2" x14ac:dyDescent="0.15">
      <c r="A163" s="1" t="s">
        <v>326</v>
      </c>
      <c r="B163" s="1" t="s">
        <v>325</v>
      </c>
    </row>
    <row r="164" spans="1:2" x14ac:dyDescent="0.15">
      <c r="A164" s="1" t="s">
        <v>328</v>
      </c>
      <c r="B164" s="1" t="s">
        <v>327</v>
      </c>
    </row>
    <row r="165" spans="1:2" x14ac:dyDescent="0.15">
      <c r="A165" s="1" t="s">
        <v>330</v>
      </c>
      <c r="B165" s="1" t="s">
        <v>329</v>
      </c>
    </row>
    <row r="166" spans="1:2" x14ac:dyDescent="0.15">
      <c r="A166" s="1" t="s">
        <v>332</v>
      </c>
      <c r="B166" s="1" t="s">
        <v>331</v>
      </c>
    </row>
    <row r="167" spans="1:2" x14ac:dyDescent="0.15">
      <c r="A167" s="1" t="s">
        <v>334</v>
      </c>
      <c r="B167" s="1" t="s">
        <v>333</v>
      </c>
    </row>
    <row r="168" spans="1:2" x14ac:dyDescent="0.15">
      <c r="A168" s="1" t="s">
        <v>336</v>
      </c>
      <c r="B168" s="1" t="s">
        <v>335</v>
      </c>
    </row>
    <row r="169" spans="1:2" x14ac:dyDescent="0.15">
      <c r="A169" s="1" t="s">
        <v>338</v>
      </c>
      <c r="B169" s="1" t="s">
        <v>337</v>
      </c>
    </row>
    <row r="170" spans="1:2" x14ac:dyDescent="0.15">
      <c r="A170" s="1" t="s">
        <v>340</v>
      </c>
      <c r="B170" s="1" t="s">
        <v>339</v>
      </c>
    </row>
    <row r="171" spans="1:2" x14ac:dyDescent="0.15">
      <c r="A171" s="1" t="s">
        <v>342</v>
      </c>
      <c r="B171" s="1" t="s">
        <v>341</v>
      </c>
    </row>
    <row r="172" spans="1:2" x14ac:dyDescent="0.15">
      <c r="A172" s="1" t="s">
        <v>344</v>
      </c>
      <c r="B172" s="1" t="s">
        <v>343</v>
      </c>
    </row>
    <row r="173" spans="1:2" x14ac:dyDescent="0.15">
      <c r="A173" s="1" t="s">
        <v>346</v>
      </c>
      <c r="B173" s="1" t="s">
        <v>345</v>
      </c>
    </row>
    <row r="174" spans="1:2" x14ac:dyDescent="0.15">
      <c r="A174" s="1" t="s">
        <v>348</v>
      </c>
      <c r="B174" s="1" t="s">
        <v>347</v>
      </c>
    </row>
    <row r="175" spans="1:2" x14ac:dyDescent="0.15">
      <c r="A175" s="1" t="s">
        <v>350</v>
      </c>
      <c r="B175" s="1" t="s">
        <v>349</v>
      </c>
    </row>
    <row r="176" spans="1:2" x14ac:dyDescent="0.15">
      <c r="A176" s="1" t="s">
        <v>352</v>
      </c>
      <c r="B176" s="1" t="s">
        <v>351</v>
      </c>
    </row>
    <row r="177" spans="1:2" x14ac:dyDescent="0.15">
      <c r="A177" s="1" t="s">
        <v>354</v>
      </c>
      <c r="B177" s="1" t="s">
        <v>353</v>
      </c>
    </row>
    <row r="178" spans="1:2" x14ac:dyDescent="0.15">
      <c r="A178" s="1" t="s">
        <v>356</v>
      </c>
      <c r="B178" s="1" t="s">
        <v>355</v>
      </c>
    </row>
    <row r="179" spans="1:2" x14ac:dyDescent="0.15">
      <c r="A179" s="1" t="s">
        <v>358</v>
      </c>
      <c r="B179" s="1" t="s">
        <v>357</v>
      </c>
    </row>
    <row r="180" spans="1:2" x14ac:dyDescent="0.15">
      <c r="A180" s="1" t="s">
        <v>360</v>
      </c>
      <c r="B180" s="1" t="s">
        <v>359</v>
      </c>
    </row>
    <row r="181" spans="1:2" x14ac:dyDescent="0.15">
      <c r="A181" s="1" t="s">
        <v>362</v>
      </c>
      <c r="B181" s="1" t="s">
        <v>361</v>
      </c>
    </row>
    <row r="182" spans="1:2" x14ac:dyDescent="0.15">
      <c r="A182" s="1" t="s">
        <v>364</v>
      </c>
      <c r="B182" s="1" t="s">
        <v>363</v>
      </c>
    </row>
    <row r="183" spans="1:2" x14ac:dyDescent="0.15">
      <c r="A183" s="1" t="s">
        <v>366</v>
      </c>
      <c r="B183" s="1" t="s">
        <v>365</v>
      </c>
    </row>
    <row r="184" spans="1:2" x14ac:dyDescent="0.15">
      <c r="A184" s="1" t="s">
        <v>368</v>
      </c>
      <c r="B184" s="1" t="s">
        <v>367</v>
      </c>
    </row>
    <row r="185" spans="1:2" x14ac:dyDescent="0.15">
      <c r="A185" s="1" t="s">
        <v>370</v>
      </c>
      <c r="B185" s="1" t="s">
        <v>369</v>
      </c>
    </row>
    <row r="186" spans="1:2" x14ac:dyDescent="0.15">
      <c r="A186" s="1" t="s">
        <v>372</v>
      </c>
      <c r="B186" s="1" t="s">
        <v>371</v>
      </c>
    </row>
    <row r="187" spans="1:2" x14ac:dyDescent="0.15">
      <c r="A187" s="1" t="s">
        <v>374</v>
      </c>
      <c r="B187" s="1" t="s">
        <v>373</v>
      </c>
    </row>
    <row r="188" spans="1:2" x14ac:dyDescent="0.15">
      <c r="A188" s="1" t="s">
        <v>376</v>
      </c>
      <c r="B188" s="1" t="s">
        <v>375</v>
      </c>
    </row>
    <row r="189" spans="1:2" x14ac:dyDescent="0.15">
      <c r="A189" s="1" t="s">
        <v>378</v>
      </c>
      <c r="B189" s="1" t="s">
        <v>377</v>
      </c>
    </row>
    <row r="190" spans="1:2" x14ac:dyDescent="0.15">
      <c r="A190" s="1" t="s">
        <v>380</v>
      </c>
      <c r="B190" s="1" t="s">
        <v>379</v>
      </c>
    </row>
    <row r="191" spans="1:2" x14ac:dyDescent="0.15">
      <c r="A191" s="1" t="s">
        <v>382</v>
      </c>
      <c r="B191" s="1" t="s">
        <v>381</v>
      </c>
    </row>
    <row r="192" spans="1:2" x14ac:dyDescent="0.15">
      <c r="A192" s="1" t="s">
        <v>384</v>
      </c>
      <c r="B192" s="1" t="s">
        <v>383</v>
      </c>
    </row>
    <row r="193" spans="1:2" x14ac:dyDescent="0.15">
      <c r="A193" s="1" t="s">
        <v>386</v>
      </c>
      <c r="B193" s="1" t="s">
        <v>385</v>
      </c>
    </row>
    <row r="194" spans="1:2" x14ac:dyDescent="0.15">
      <c r="A194" s="1" t="s">
        <v>388</v>
      </c>
      <c r="B194" s="1" t="s">
        <v>387</v>
      </c>
    </row>
    <row r="195" spans="1:2" x14ac:dyDescent="0.15">
      <c r="A195" s="1" t="s">
        <v>390</v>
      </c>
      <c r="B195" s="1" t="s">
        <v>389</v>
      </c>
    </row>
    <row r="196" spans="1:2" x14ac:dyDescent="0.15">
      <c r="A196" s="1" t="s">
        <v>392</v>
      </c>
      <c r="B196" s="1" t="s">
        <v>391</v>
      </c>
    </row>
    <row r="197" spans="1:2" x14ac:dyDescent="0.15">
      <c r="A197" s="1" t="s">
        <v>394</v>
      </c>
      <c r="B197" s="1" t="s">
        <v>393</v>
      </c>
    </row>
    <row r="198" spans="1:2" x14ac:dyDescent="0.15">
      <c r="A198" s="1" t="s">
        <v>396</v>
      </c>
      <c r="B198" s="1" t="s">
        <v>395</v>
      </c>
    </row>
    <row r="199" spans="1:2" x14ac:dyDescent="0.15">
      <c r="A199" s="1" t="s">
        <v>398</v>
      </c>
      <c r="B199" s="1" t="s">
        <v>397</v>
      </c>
    </row>
    <row r="200" spans="1:2" x14ac:dyDescent="0.15">
      <c r="A200" s="1" t="s">
        <v>400</v>
      </c>
      <c r="B200" s="1" t="s">
        <v>399</v>
      </c>
    </row>
    <row r="201" spans="1:2" x14ac:dyDescent="0.15">
      <c r="A201" s="1" t="s">
        <v>402</v>
      </c>
      <c r="B201" s="1" t="s">
        <v>401</v>
      </c>
    </row>
    <row r="202" spans="1:2" x14ac:dyDescent="0.15">
      <c r="A202" s="1" t="s">
        <v>404</v>
      </c>
      <c r="B202" s="1" t="s">
        <v>403</v>
      </c>
    </row>
    <row r="203" spans="1:2" x14ac:dyDescent="0.15">
      <c r="A203" s="1" t="s">
        <v>406</v>
      </c>
      <c r="B203" s="1" t="s">
        <v>405</v>
      </c>
    </row>
    <row r="204" spans="1:2" x14ac:dyDescent="0.15">
      <c r="A204" s="1" t="s">
        <v>408</v>
      </c>
      <c r="B204" s="1" t="s">
        <v>407</v>
      </c>
    </row>
    <row r="205" spans="1:2" x14ac:dyDescent="0.15">
      <c r="A205" s="1" t="s">
        <v>410</v>
      </c>
      <c r="B205" s="1" t="s">
        <v>409</v>
      </c>
    </row>
    <row r="206" spans="1:2" x14ac:dyDescent="0.15">
      <c r="A206" s="1" t="s">
        <v>412</v>
      </c>
      <c r="B206" s="1" t="s">
        <v>411</v>
      </c>
    </row>
    <row r="207" spans="1:2" x14ac:dyDescent="0.15">
      <c r="A207" s="1" t="s">
        <v>414</v>
      </c>
      <c r="B207" s="1" t="s">
        <v>413</v>
      </c>
    </row>
    <row r="208" spans="1:2" x14ac:dyDescent="0.15">
      <c r="A208" s="1" t="s">
        <v>416</v>
      </c>
      <c r="B208" s="1" t="s">
        <v>415</v>
      </c>
    </row>
    <row r="209" spans="1:2" x14ac:dyDescent="0.15">
      <c r="A209" s="2" t="s">
        <v>419</v>
      </c>
      <c r="B209" s="2" t="s">
        <v>420</v>
      </c>
    </row>
    <row r="210" spans="1:2" x14ac:dyDescent="0.15">
      <c r="A210" s="5" t="s">
        <v>439</v>
      </c>
      <c r="B210" t="s">
        <v>440</v>
      </c>
    </row>
    <row r="211" spans="1:2" x14ac:dyDescent="0.15">
      <c r="A211" t="s">
        <v>444</v>
      </c>
      <c r="B211" t="s">
        <v>442</v>
      </c>
    </row>
    <row r="212" spans="1:2" x14ac:dyDescent="0.15">
      <c r="A212" t="s">
        <v>445</v>
      </c>
      <c r="B212" t="s">
        <v>443</v>
      </c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กรอกรายละเอียด</vt:lpstr>
      <vt:lpstr>รายละเอียดแนบบันทึกข้อความ</vt:lpstr>
      <vt:lpstr>ใบเสนอซื้อจ้างForm P1-1</vt:lpstr>
      <vt:lpstr>ด้านหลังใบเสนอซื้อจ้างForm P1-2</vt:lpstr>
      <vt:lpstr>รหัสหน่วยนับ</vt:lpstr>
      <vt:lpstr>รายละเอียดแนบบันทึกข้อความ!Print_Area</vt:lpstr>
      <vt:lpstr>รายละเอียดแนบบันทึกข้อความ!Print_Titles</vt:lpstr>
    </vt:vector>
  </TitlesOfParts>
  <Company>psru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wrs9</dc:creator>
  <cp:lastModifiedBy>Microsoft Office User</cp:lastModifiedBy>
  <cp:lastPrinted>2021-10-08T07:51:03Z</cp:lastPrinted>
  <dcterms:created xsi:type="dcterms:W3CDTF">2009-10-28T08:39:20Z</dcterms:created>
  <dcterms:modified xsi:type="dcterms:W3CDTF">2021-10-21T03:53:53Z</dcterms:modified>
</cp:coreProperties>
</file>